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abonent2008\users\L.Osecka\Desktop\Pumpura projekts\pumpura_ labotas tames publikacijai\"/>
    </mc:Choice>
  </mc:AlternateContent>
  <xr:revisionPtr revIDLastSave="0" documentId="13_ncr:1_{B447973C-C70F-4DEC-8482-758D7AE5BB77}" xr6:coauthVersionLast="46" xr6:coauthVersionMax="46" xr10:uidLastSave="{00000000-0000-0000-0000-000000000000}"/>
  <bookViews>
    <workbookView xWindow="-110" yWindow="-110" windowWidth="19420" windowHeight="10420" tabRatio="500" activeTab="4" xr2:uid="{00000000-000D-0000-FFFF-FFFF00000000}"/>
  </bookViews>
  <sheets>
    <sheet name="Koptāme" sheetId="1" r:id="rId1"/>
    <sheet name="Kopsavilkums" sheetId="2" r:id="rId2"/>
    <sheet name="LT1" sheetId="8" r:id="rId3"/>
    <sheet name="LT2" sheetId="4" r:id="rId4"/>
    <sheet name="LT3" sheetId="5" r:id="rId5"/>
    <sheet name="LT4" sheetId="6" r:id="rId6"/>
    <sheet name="LT5" sheetId="7" r:id="rId7"/>
  </sheets>
  <definedNames>
    <definedName name="_xlnm.Print_Titles" localSheetId="4">'LT3'!$10:$11</definedName>
    <definedName name="_xlnm.Print_Titles" localSheetId="5">'LT4'!$10:$11</definedName>
  </definedNames>
  <calcPr calcId="181029" fullPrecision="0"/>
</workbook>
</file>

<file path=xl/calcChain.xml><?xml version="1.0" encoding="utf-8"?>
<calcChain xmlns="http://schemas.openxmlformats.org/spreadsheetml/2006/main">
  <c r="E39" i="7" l="1"/>
  <c r="E38" i="7"/>
  <c r="M40" i="7"/>
  <c r="N40" i="7"/>
  <c r="O40" i="7"/>
  <c r="P40" i="7"/>
  <c r="L40" i="7"/>
  <c r="E102" i="5"/>
  <c r="L115" i="5"/>
  <c r="M115" i="5"/>
  <c r="N115" i="5"/>
  <c r="O115" i="5"/>
  <c r="P115" i="5"/>
  <c r="A119" i="5"/>
  <c r="M29" i="4"/>
  <c r="N29" i="4"/>
  <c r="O29" i="4"/>
  <c r="P29" i="4"/>
  <c r="L29" i="4"/>
  <c r="E35" i="7" l="1"/>
  <c r="E34" i="7"/>
  <c r="E31" i="7"/>
  <c r="E30" i="7"/>
  <c r="E29" i="7"/>
  <c r="E26" i="7"/>
  <c r="E25" i="7"/>
  <c r="E24" i="7"/>
  <c r="E21" i="7"/>
  <c r="E20" i="7"/>
  <c r="E19" i="7"/>
  <c r="E18" i="7"/>
  <c r="E15" i="7"/>
  <c r="E14" i="7"/>
  <c r="E13" i="7"/>
  <c r="E16" i="4" l="1"/>
  <c r="L9" i="4" l="1"/>
  <c r="L9" i="5" s="1"/>
  <c r="L9" i="6" s="1"/>
  <c r="L9" i="7" s="1"/>
  <c r="A46" i="8" l="1"/>
  <c r="O42" i="8" l="1"/>
  <c r="G12" i="2" s="1"/>
  <c r="L42" i="8"/>
  <c r="H12" i="2" s="1"/>
  <c r="N42" i="8"/>
  <c r="F12" i="2" s="1"/>
  <c r="M42" i="8" l="1"/>
  <c r="E12" i="2" s="1"/>
  <c r="P42" i="8"/>
  <c r="O8" i="8" l="1"/>
  <c r="D12" i="2"/>
  <c r="A47" i="7" l="1"/>
  <c r="A127" i="6"/>
  <c r="A33" i="4"/>
  <c r="A26" i="2"/>
  <c r="O120" i="6" l="1"/>
  <c r="L120" i="6"/>
  <c r="M120" i="6" l="1"/>
  <c r="O8" i="7" l="1"/>
  <c r="E15" i="2" l="1"/>
  <c r="H15" i="2"/>
  <c r="G15" i="2"/>
  <c r="N120" i="6" l="1"/>
  <c r="P120" i="6" l="1"/>
  <c r="F15" i="2"/>
  <c r="O8" i="6" l="1"/>
  <c r="D15" i="2" l="1"/>
  <c r="G14" i="2" l="1"/>
  <c r="H16" i="2"/>
  <c r="F13" i="2"/>
  <c r="H14" i="2"/>
  <c r="F16" i="2"/>
  <c r="O8" i="4" l="1"/>
  <c r="H13" i="2"/>
  <c r="E13" i="2"/>
  <c r="E14" i="2"/>
  <c r="G16" i="2"/>
  <c r="E16" i="2"/>
  <c r="F14" i="2" l="1"/>
  <c r="F17" i="2" s="1"/>
  <c r="D13" i="2"/>
  <c r="E17" i="2"/>
  <c r="H17" i="2"/>
  <c r="D8" i="2" s="1"/>
  <c r="G13" i="2"/>
  <c r="G17" i="2" s="1"/>
  <c r="D16" i="2"/>
  <c r="O8" i="5" l="1"/>
  <c r="D14" i="2"/>
  <c r="D17" i="2" l="1"/>
  <c r="D20" i="2" l="1"/>
  <c r="D18" i="2"/>
  <c r="D19" i="2" s="1"/>
  <c r="D21" i="2" l="1"/>
  <c r="D16" i="1" s="1"/>
  <c r="D17" i="1" s="1"/>
  <c r="D19" i="1" s="1"/>
  <c r="D7" i="2" l="1"/>
</calcChain>
</file>

<file path=xl/sharedStrings.xml><?xml version="1.0" encoding="utf-8"?>
<sst xmlns="http://schemas.openxmlformats.org/spreadsheetml/2006/main" count="782" uniqueCount="284">
  <si>
    <t>APSTIPRINU</t>
  </si>
  <si>
    <t>(pasūtītāja paraksts un tā atšifrējums)</t>
  </si>
  <si>
    <t>Z.V.</t>
  </si>
  <si>
    <t>_______.gada ___. _____________</t>
  </si>
  <si>
    <t>Būvniecības koptāme</t>
  </si>
  <si>
    <t>Nr.
p.k.</t>
  </si>
  <si>
    <t>Objekta nosaukums</t>
  </si>
  <si>
    <t>Objekta izmaksas
(euro)</t>
  </si>
  <si>
    <t>Kopā</t>
  </si>
  <si>
    <t>PVN ( 21%)</t>
  </si>
  <si>
    <t>(paraksts un tā atšifrējums, datums)</t>
  </si>
  <si>
    <t>Kopsavilkuma aprēķini par darbu vai konstruktīvo elementu veidiem</t>
  </si>
  <si>
    <t>(darba veids vai konstruktīvā elementa nosaukums)</t>
  </si>
  <si>
    <t>Par kopējo summu, euro</t>
  </si>
  <si>
    <t>Kopējā darbietilpība, c/h</t>
  </si>
  <si>
    <t>Tai skaitā</t>
  </si>
  <si>
    <t>Zemes darbi</t>
  </si>
  <si>
    <t>Ārējie siltumtīkli</t>
  </si>
  <si>
    <t>Lokālā tāme Nr.1.</t>
  </si>
  <si>
    <t>(Darba veids vai konstruktīvā elementa nosaukums)</t>
  </si>
  <si>
    <t>Tāmes izmaksas</t>
  </si>
  <si>
    <t>euro</t>
  </si>
  <si>
    <t>Kods</t>
  </si>
  <si>
    <t>Mērvienība</t>
  </si>
  <si>
    <t>Daudzums</t>
  </si>
  <si>
    <t>Kopā uz visu apjomu</t>
  </si>
  <si>
    <t>darbietilpība (c/h)</t>
  </si>
  <si>
    <t>m</t>
  </si>
  <si>
    <t>m3</t>
  </si>
  <si>
    <t>Lokālā tāme Nr.2.</t>
  </si>
  <si>
    <t>Grunts klājuma izjaukšana ar ekskavatoru un aizvešana</t>
  </si>
  <si>
    <t>Grunts izstrāde bez mehānismu pielietošanas un aizvešanu</t>
  </si>
  <si>
    <t>Pamatnes ierīkošana zem cauruļvadiem no smilts bez māla un akmeņu piejaukuma</t>
  </si>
  <si>
    <t>Tranšeju aizbēršana ar smilti bez māla un akmeņu piejaukuma ar sekojošu blietēšanu pa kārtam 0,2m un planēšanu izmantojot roku darbu</t>
  </si>
  <si>
    <t>Koka dēļu vairogi (tranš.stiprināšanai)</t>
  </si>
  <si>
    <t>m2</t>
  </si>
  <si>
    <t>Lokālā tāme Nr.3.</t>
  </si>
  <si>
    <t>Brīdinājuma lentas montāža</t>
  </si>
  <si>
    <t>Termināla montāža</t>
  </si>
  <si>
    <t>3 - dzīslu savien. kabeļa montāža</t>
  </si>
  <si>
    <t>Gruntējums GF-021</t>
  </si>
  <si>
    <t>kg</t>
  </si>
  <si>
    <t>Laka BT-177</t>
  </si>
  <si>
    <t>Hidrauliskā pārbaude</t>
  </si>
  <si>
    <t xml:space="preserve">Metināto šuvju pārbaude </t>
  </si>
  <si>
    <t>Trases nospraušana, izpildshēmas, izpilddokumentācija</t>
  </si>
  <si>
    <t>Lokālā tāme Nr.4.</t>
  </si>
  <si>
    <t>Lokālā tāme Nr.5.</t>
  </si>
  <si>
    <r>
      <t>darba samaksas likme (</t>
    </r>
    <r>
      <rPr>
        <i/>
        <sz val="11"/>
        <rFont val="Times New Roman"/>
        <family val="1"/>
        <charset val="186"/>
      </rPr>
      <t>euro</t>
    </r>
    <r>
      <rPr>
        <sz val="11"/>
        <rFont val="Times New Roman"/>
        <family val="1"/>
        <charset val="186"/>
      </rPr>
      <t>/h)</t>
    </r>
  </si>
  <si>
    <t xml:space="preserve">Vienības izmaksas </t>
  </si>
  <si>
    <t>Nr.p.k.</t>
  </si>
  <si>
    <t>Darba nosaukums</t>
  </si>
  <si>
    <t>laika norma (c/h)</t>
  </si>
  <si>
    <t>darba alga</t>
  </si>
  <si>
    <t xml:space="preserve">
būvizstrādājumi
 </t>
  </si>
  <si>
    <t>mehānismi</t>
  </si>
  <si>
    <t xml:space="preserve">kopā </t>
  </si>
  <si>
    <t>summa</t>
  </si>
  <si>
    <t>Sastādīja:</t>
  </si>
  <si>
    <t>Sertifikāta Nr.</t>
  </si>
  <si>
    <t>Kods, tāmes Nr.</t>
  </si>
  <si>
    <t>Darba veids vai konstruktīvā elementa nosaukums</t>
  </si>
  <si>
    <t xml:space="preserve">Tāmes izmaksas </t>
  </si>
  <si>
    <t>Darbietilpība (c/h)</t>
  </si>
  <si>
    <t xml:space="preserve">darba alga </t>
  </si>
  <si>
    <t>būvizstrādājumi</t>
  </si>
  <si>
    <t xml:space="preserve">mehānismi </t>
  </si>
  <si>
    <t>Kopā :</t>
  </si>
  <si>
    <t>t.sk.darba aizsardzība</t>
  </si>
  <si>
    <t>Pavisam kopā:</t>
  </si>
  <si>
    <t>gb.</t>
  </si>
  <si>
    <t>Celtniecības papildmateriāli  (specifikācijā nedefinētie materiāli)</t>
  </si>
  <si>
    <t>kpl.</t>
  </si>
  <si>
    <t>gab.</t>
  </si>
  <si>
    <t>Alumīnija pūderis</t>
  </si>
  <si>
    <t xml:space="preserve">Dzelzsbetona grodu akas ar  čuguna aku vāku  izbūve </t>
  </si>
  <si>
    <t>Dz/bet grods KC-7-3</t>
  </si>
  <si>
    <t>Pamatu bloks FBS-24-3-6T</t>
  </si>
  <si>
    <t>Hidroizolācijas mastika HidroNICOL Nr.24 (NGTN)</t>
  </si>
  <si>
    <t>Dzelzsbetona gredzens KO-10 (h=100mm)</t>
  </si>
  <si>
    <t>Tranšeju aizbēršana ar pievesto (att.-15km) grunti, tai skaitā kameru vietas</t>
  </si>
  <si>
    <t>Papildgrunts</t>
  </si>
  <si>
    <t>Krustojums ar sak. un kab. kanalizāciju</t>
  </si>
  <si>
    <t>Bezkanāla cauruļv. sildīšana pirms tranšejas aizbēršanas</t>
  </si>
  <si>
    <t>Koku ciršana</t>
  </si>
  <si>
    <t>Montāžas papildmateriāli  (specifikācijā nedefinētie materiāli)</t>
  </si>
  <si>
    <t>Pārbaudīja:</t>
  </si>
  <si>
    <t>t</t>
  </si>
  <si>
    <t>Ceļu apmales  BR 100.30.15 uz betona pamata atjaunošana</t>
  </si>
  <si>
    <t>Betons kl.7,5</t>
  </si>
  <si>
    <t>seklas</t>
  </si>
  <si>
    <t>Būvlaukuma sagatavošanas darbi.</t>
  </si>
  <si>
    <t>Būvdarbi</t>
  </si>
  <si>
    <t>Ceļi un laukumi</t>
  </si>
  <si>
    <t>Pagaidu būves</t>
  </si>
  <si>
    <t>Satiksmes organizācija</t>
  </si>
  <si>
    <t>Shēmas sagatavošana ceļa zīmes uzstādīšanai</t>
  </si>
  <si>
    <t>Brīdinājuma zīmes un priekšrocības zīmes trīsstūrveida formas, k-tā ar uzstādīšanas un stiprinājuma el-tiem</t>
  </si>
  <si>
    <t>Priekšrocības, norādījuma, servisa, informācijas un papildinformācijas ceļa zīmes kvadrātveidā un taisnstūra formas,  k-tā ar uzstādīšanas un stiprinājuma el-tiem</t>
  </si>
  <si>
    <t>Priekšrocības, aizlieguma un rīkojuma zīmes apaļās formas,  k-tā ar uzstādīšanas un stiprinājuma el-tiem</t>
  </si>
  <si>
    <t>Citas ceļu zīmes uzstādīšana,  k-tā ar uzstādīšanas un stiprinājuma el-tiem</t>
  </si>
  <si>
    <t xml:space="preserve"> </t>
  </si>
  <si>
    <t>PVC plastikāta montāža</t>
  </si>
  <si>
    <t>Citi darbi</t>
  </si>
  <si>
    <t>Siltumtrases uzraudzības signalizācijas sistēma un tās montāža</t>
  </si>
  <si>
    <t>Zāliena atjaunošana</t>
  </si>
  <si>
    <t>Demontāžas darbi</t>
  </si>
  <si>
    <t>Tērauda cauruļvadus ar diametru aiz Dn100mm necaurstaigājama kanālā (kamerā) demontāža  (ar izolāciju un nekustīgiem balstiem)</t>
  </si>
  <si>
    <t>Būvlaukuma sagatavošana: informācijas stenda montāža, pagaidu žoga montāža, pārvietojamās tualetes noma, sadzīves pilsētiņa ierīkošana, pagaidu elektrības pieslēgums, konteineru transportēšana u.c.</t>
  </si>
  <si>
    <t xml:space="preserve">Montēt rūpnieciski izolētas tērauda caurules D324/500mm ar signalizācijas vadiem </t>
  </si>
  <si>
    <t xml:space="preserve">Montēt rūpnieciski izolētas tērauda caurules D219/355mm ar signalizācijas vadiem </t>
  </si>
  <si>
    <t xml:space="preserve">Montēt rūpnieciski izolētas tērauda caurules D168/280mm ar signalizācijas vadiem </t>
  </si>
  <si>
    <t xml:space="preserve">Montēt rūpnieciski izolētas tērauda caurules D139/250mm ar signalizācijas vadiem </t>
  </si>
  <si>
    <t>Gala uzmavas  D324/500mm montāža</t>
  </si>
  <si>
    <t>Gala uzmavas  D219/355mm montāža</t>
  </si>
  <si>
    <t>Gala uzmavas  D139/250mm montāža</t>
  </si>
  <si>
    <t>Montēt elastīgo ievadu D219/355mm</t>
  </si>
  <si>
    <t>Montēt elastīgo ievadu D139/250mm</t>
  </si>
  <si>
    <t>Termonosēdoš. uzmavas D114/225mm ar termomanžētēm montāža</t>
  </si>
  <si>
    <t>Termonosēdoš. uzmavas D219/355mm ar termomanžētēm montāža</t>
  </si>
  <si>
    <t>Termonosēdoš. uzmavas D168/280mm ar termomanžētēm montāža</t>
  </si>
  <si>
    <t>Termonosēdoš. uzmavas D139/250mm ar termomanžētēm montāža</t>
  </si>
  <si>
    <t>Kompensācijas spilvena caurulei D324/500mm montāža, L=1,0m</t>
  </si>
  <si>
    <t>Kompensācijas spilvena caurulei D168/280mm montāža</t>
  </si>
  <si>
    <t>Kompensācijas spilvena caurulei D139/250mm montāža</t>
  </si>
  <si>
    <t>Kompensācijas spilvena caurulei D114/225mm montāža</t>
  </si>
  <si>
    <t>Montēt tērauda lodveida ventiļus atgaisošanai Dn15, Pn=40bar</t>
  </si>
  <si>
    <t>Montēt tērauda lodveida ventiļus atgaisošanai Dn20, Pn=40bar</t>
  </si>
  <si>
    <t>Tērauda elektrometinātās caurules D26,9 x 2,0mm atgaisošanai montāža</t>
  </si>
  <si>
    <t>Akmens vates čaulas PV-E d28mm ar biezumu 40mm montāža</t>
  </si>
  <si>
    <t>Divdalīgas polietilēna caurules PS D110 montāža</t>
  </si>
  <si>
    <t>Kameras demontāža, 3,0m x 3,0m x 2,0m</t>
  </si>
  <si>
    <t>Dzelzsbetona kanāla demontāža, 1,2m x 0,6m</t>
  </si>
  <si>
    <t>Dzelzsbetona kanāla demontāža, 1,0m x 0,45m</t>
  </si>
  <si>
    <t>Samontēto cauruļvadu Dn300 savienošana ar esošiem cauruļvadiem</t>
  </si>
  <si>
    <t>Samontēto cauruļvadu Dn200 savienošana ar esošiem cauruļvadiem</t>
  </si>
  <si>
    <t>Izrakt un atjaunot krūmus</t>
  </si>
  <si>
    <t>Demontēto siltumtrases, segumu un citu būvgružu izvešana un utilizācija</t>
  </si>
  <si>
    <t>vidēji rupja smilts ar filtrāc.koef.&gt;3mm/dnn, b=300mm uz blietētas grunts pamatnes, k=1,1</t>
  </si>
  <si>
    <t>Braucamās zonas un ietvju asfaltsegu atjaunošana, ieskaitot blietēšanu ar mehānismiem</t>
  </si>
  <si>
    <t xml:space="preserve">S/G asfaltbetons AC-8 b=40mm </t>
  </si>
  <si>
    <t>Minerālmateriālu maisījums ( fr.0/45) b=150mm, k=1,2</t>
  </si>
  <si>
    <t>Smilts b=300mm, k=1,1</t>
  </si>
  <si>
    <t>Betona bruģakmeņi b=60-80mm</t>
  </si>
  <si>
    <t>Trotuāru un laukumu atjaunošana no bruģakmeņiem</t>
  </si>
  <si>
    <t>Izlīdzinošais slānis no cementa-smilšu  maisījuma 1:8, b=40mm, k=1,1</t>
  </si>
  <si>
    <t>Blietētas minerālmateriālu maisījums (fr.0/45)  b=150mm, k=1,2</t>
  </si>
  <si>
    <t>Apmale BR100.30.15, k=1,03</t>
  </si>
  <si>
    <t>Minerālmateriālu maisījums 0/56, k=1,2</t>
  </si>
  <si>
    <t>Ceļu apmales  BR 100.20.8 uz betona pamata uzstādīšana</t>
  </si>
  <si>
    <t>Apmale BR100.20.8, k=1,03</t>
  </si>
  <si>
    <t>augsne, k=1,1</t>
  </si>
  <si>
    <t>Stiegrojums, iesk. fiksācijas un stiprinājuma elementu iebūvi, k=1,1</t>
  </si>
  <si>
    <t>Betons C30/37 iesk. veidņu uzstādīšanu, nojaukšanu, nomu un palīgmateriālu izmaksu, k=1,05</t>
  </si>
  <si>
    <t>Šķembu pamatslānis, k=1,2</t>
  </si>
  <si>
    <t>Bitumens</t>
  </si>
  <si>
    <t>Čuguna lūka vidējā</t>
  </si>
  <si>
    <t>Dz/bet groda pārsegums KSP-10 (h=150mm)</t>
  </si>
  <si>
    <t>Dz/bet grods KC-10-3</t>
  </si>
  <si>
    <t>Čuguna lūka vieglā</t>
  </si>
  <si>
    <t>Betons C16/20 iesk. veidņu uzstādīšanu, nojaukšanu, nomu un palīgmateriālu izmaksu, k=1,05</t>
  </si>
  <si>
    <t>Mezgls 5</t>
  </si>
  <si>
    <t>Mezgls 6</t>
  </si>
  <si>
    <t>Mezgls 7</t>
  </si>
  <si>
    <t>Mezgls 12</t>
  </si>
  <si>
    <t>Koku aizsardzības pasākumu organizēšana</t>
  </si>
  <si>
    <t xml:space="preserve">Braucamās zonas un ietvju seguma demontāža </t>
  </si>
  <si>
    <t xml:space="preserve">Ietvju ar cementbetona bruģu segumu demontāža </t>
  </si>
  <si>
    <t>Ceļa zīmes uzstādīšana (ceļa zīmes daudzums jānoskaidro pēc   transporta  kustības shēmas  saskaņošanas):</t>
  </si>
  <si>
    <t>Betons C25/30 iesk. veidņu uzstādīšanu, nojaukšanu, nomu un palīgmateriālu izmaksu, k=1,05</t>
  </si>
  <si>
    <t>Metāla profils, k=1,1</t>
  </si>
  <si>
    <t>Maģistrālo siltumtīklu pārbūve A.Pumpura ielā no Višķu ielas (9k-29) līdz Jātnieku ielas krustojumam (9k-46) ar atzarojumiem, Daugavpilī.</t>
  </si>
  <si>
    <t xml:space="preserve">Montēt rūpnieciski izolētas tērauda caurules D273/450mm ar signalizācijas vadiem </t>
  </si>
  <si>
    <t xml:space="preserve">Montēt rūpnieciski izolētas tērauda caurules D324/500mm ar protektoru un signalizācijas vadiem </t>
  </si>
  <si>
    <t>Montēt rūpnieciski izolētas tērauda caurules D219/355mm ar signalizācijas vadiem cinkotā skārda apvalkcaurulē</t>
  </si>
  <si>
    <t>Izolēto kompensatora 219/355mm montāža, dL=81mm</t>
  </si>
  <si>
    <t>Montēt tērauda caurules D610.7x7.1mm čaulai</t>
  </si>
  <si>
    <t>Montēt izolēto T-atzaru D324/500mm - 168/280mm, paral., ar pāreju D273/450mm, L=1,4 x 0,7m (Atz."4", mezgls 4)</t>
  </si>
  <si>
    <t>Montēt izolēto T-atzaru D168/280mm - 114/225mm, paral., ar pāreju D139/250mm, L=1,2 x 0,6m (Atz."5", mezgls 5)</t>
  </si>
  <si>
    <t>Montēt izolēto T-atzaru D273/450mm - 139/250mm, paral., ar pāreju D219/355mm, L=1,2 x 0,6m (Atz."6", mezgls 6)</t>
  </si>
  <si>
    <t>Montēt izolēto vārstu D168/280mm ar nerūsējoša tērauda servisa krānu D26/90mm un ar nerūsējoša tērauda  vītņu korķi, h=0,75m, L=1,5m, atgaisošanai (mezgls 4)</t>
  </si>
  <si>
    <t>Montēt izolēto vārstu D114/225mm ar nerūsējoša tērauda servisa krānu D26/90mm un ar nerūsējoša tērauda  vītņu korķi, h=0,5m, L=1,5m, atgaisošanai (mezgls 5)</t>
  </si>
  <si>
    <t>Montēt izolēto vārstu D139/250mm ar 2 nerūsējoša tērauda servisa krāniem D26/90mm, atgaisošanai, D48/110mm, ūdens izlaidei un ar nerūsējoša tērauda  vītņu korķi, h=0,91m, L=1,5m (mezgls 5a)</t>
  </si>
  <si>
    <t>Montēt izolēto vārstu D219/355mm ar 2 nerūsējoša tērauda servisa krāniem D33/110mm, atgaisošanai, D76/140mm, ūdens izlaidei un ar nerūsējoša tērauda  vītņu korķi, h=0,57m, L=2,0m (mezgls 7)</t>
  </si>
  <si>
    <t>Montēt izolēto T-atzaru D273/450mm ar nerūsējoša tērauda servisa krānu D76/140mm un ar a nerūsējoša tērauda  vītņu korķi, h=3,0m, L=1,2m, ūdens izlaidei (mezgls 11)</t>
  </si>
  <si>
    <t>Montēt izolēto vārstu D324/500mm ar 2 nerūsējoša tērauda servisa krāniem D33/110mm un ar nerūsējoša tērauda  vītņu korķi, atgaisošanai, h=0,75m, L=2,0m (mezgls 10)</t>
  </si>
  <si>
    <t>Montēt izolēto vārstu D273/450mm ar 2 nerūsējoša tērauda servisa krāniem D33/110mm, atgaisošanai, D76/140mm, ūdens izlaidei un ar nerūsējoša tērauda  vītņu korķi, h=1,6m, L=2,0m (mezgls 12)</t>
  </si>
  <si>
    <t>Montēt izolēto T-atzaru D139/250mm ar nerūsējoša tērauda servisa krānu D48/110mm un ar nerūsējoša tērauda  vītņu korķi, h=1,2m, L=1,2m, ūdens izlaidei (mezgls 13)</t>
  </si>
  <si>
    <t>Termolentas montāža</t>
  </si>
  <si>
    <t>Elektromet. uzmavas D324/500mm ar termolentu montāža</t>
  </si>
  <si>
    <t>Termonosēdoš. uzmavas D273/450mm ar termomanžētēm montāža</t>
  </si>
  <si>
    <t>Montēt rūpnieciski izolētus vertik. līkumus D219/355mm, 90*, L=1,5 x 1,4m (PL20)</t>
  </si>
  <si>
    <t>Montēt rūpnieciski izolētus vertik. līkumus D219/355mm, 90*, L=0,9 x 1,4m (PL20)</t>
  </si>
  <si>
    <t>Montēt rūpnieciski izolētus vertik. līkumus D168/280mm, 90*, L=1,0 x 0,7m (PL32)</t>
  </si>
  <si>
    <t>Z-veida detaļas D114/225mm ar izm. 0,5 x0,5 x 0,8m (h) montāža mezgls 5)</t>
  </si>
  <si>
    <t>Montēt rūpnieciski izolētus līkumus D324/500mm, 90* (PL1; 4; 5; 7; 14)</t>
  </si>
  <si>
    <t>Montēt rūpnieciski izolētus līkumus D324/500mm, 80* (PL16)</t>
  </si>
  <si>
    <t>Montēt rūpnieciski izolētus līkumus D273/450mm, 88* (PL17)</t>
  </si>
  <si>
    <t>Montēt rūpnieciski izolētus līkumus D273/450mm, 83* (PL18)</t>
  </si>
  <si>
    <t>Montēt rūpnieciski izolētus līkumus D273/450mm, 90* (PL19)</t>
  </si>
  <si>
    <t>Montēt rūpnieciski izolētus līkumus D139/250mm, 90*, L=0,5 x 0,5m (mezgls 6)</t>
  </si>
  <si>
    <t>Montēt rūpnieciski izolētus līkumus D139/250mm, 90*, L=1,0 x 1,15m (mezgls 6)</t>
  </si>
  <si>
    <t>Montēt rūpnieciski izolētus līkumus D139/250mm, 90* (PL33-35; 38)</t>
  </si>
  <si>
    <t>Montēt rūpnieciski izolētus līkumus D139/250mm, 63* (PL37)</t>
  </si>
  <si>
    <t>Montēt rūpnieciski izolētus līkumus D139/250mm, 59* (PL36)</t>
  </si>
  <si>
    <t>Montēt rūpnieciski izolētus līkumus D114/225mm, 90*, L=0,5 x 0,5m (mezgls 5)</t>
  </si>
  <si>
    <t>Montēt rūpnieciski izolētus līkumus D114/225mm, 90*, L=1,0 x 0,5m (mezgls 5)</t>
  </si>
  <si>
    <t>Montēt rūpnieciski izolētus līkumus D219/355mm, 90*, cinkotā skārda apvalkcaurulē</t>
  </si>
  <si>
    <t>Kompensācijas spilvena caurulei D273/450mm montāža</t>
  </si>
  <si>
    <t>Čuguna lūka 800/1000mm</t>
  </si>
  <si>
    <t>Mezgls 5a</t>
  </si>
  <si>
    <t>Mezgls 13</t>
  </si>
  <si>
    <r>
      <t>Monolīta dzelzsbetona plātne P-3 (</t>
    </r>
    <r>
      <rPr>
        <b/>
        <sz val="11"/>
        <rFont val="Times New Roman"/>
        <family val="1"/>
        <charset val="204"/>
      </rPr>
      <t>1</t>
    </r>
    <r>
      <rPr>
        <b/>
        <sz val="11"/>
        <rFont val="Times New Roman"/>
        <family val="1"/>
        <charset val="186"/>
      </rPr>
      <t>.gab.)</t>
    </r>
  </si>
  <si>
    <t>Vairogbalsts VB (1.gab.)</t>
  </si>
  <si>
    <t>Pamatu bloks FBS-12-4-3T</t>
  </si>
  <si>
    <t>Virszemes balstus ar pamatiem demontāža</t>
  </si>
  <si>
    <t>Virszemes tērauda cauruļvadus ar diametru aiz Dn100mm  demontāža  (ar izolāciju)</t>
  </si>
  <si>
    <t>Dzelzsbetona kanāla plātnes demontāža, 1,0m x 0,45m</t>
  </si>
  <si>
    <t>Samontēto cauruļvadu Dn125 savienošana ar esošiem cauruļvadiem</t>
  </si>
  <si>
    <t>Samontēto cauruļvadu savienošana ar esošiem bezkanāla cauruļvadiem D139/250mm</t>
  </si>
  <si>
    <t>Samontēto cauruļvadu savienošana ar esošiem bezkanāla cauruļvadiem D114/200mm</t>
  </si>
  <si>
    <t>Mezgls 4 un 11</t>
  </si>
  <si>
    <t>Cink. skārda uzmavas D219/355mm  montāža</t>
  </si>
  <si>
    <t>Cink.skārda montāža</t>
  </si>
  <si>
    <t>Metāla konstrukcijas (virszemes parejas) ar balstiem demontāža</t>
  </si>
  <si>
    <t>Kustīgo balstu D219/355 montāža</t>
  </si>
  <si>
    <t>Zogu (ķieģeļa) demontāža un atjaunošana, pēc nepieciešamības</t>
  </si>
  <si>
    <t xml:space="preserve">Ceļu un ietvju apmales demontāža </t>
  </si>
  <si>
    <t>Būvlaukuma tīrīšana no krūmiem un t.t..</t>
  </si>
  <si>
    <t>Termonosēdoš. pārejas uzmavas D139/250mm - D139/225mm ar termomanžētēm montāža</t>
  </si>
  <si>
    <t>Termonosēdoš. pārejas uzmavas D114/225mm - D114/200mm ar termomanžētēm montāža</t>
  </si>
  <si>
    <t>Montēt tērauda lodveida ventiļus atgaisošanai Dn25, Pn=40bar (izolēt un paklāt ar cinkotā skārda)</t>
  </si>
  <si>
    <t>Ruberoīds</t>
  </si>
  <si>
    <t>kpl</t>
  </si>
  <si>
    <t>Tranšeju nostiprināšana ar inv. vairogiem (60m garumā)</t>
  </si>
  <si>
    <t>Žoga (ķieģeļa/dzelzsbetona) demontāža un atjaunošana</t>
  </si>
  <si>
    <t>Montēt izolēto vārstu D139/250mm ar nerūsējoša tērauda servisa krānu D26/90mm un ar nerūsējoša tērauda  vītņu korķi, h=0,61m, L=1,5m, atgaisošanai, ar kabeļu izvadu (mezgls 6)</t>
  </si>
  <si>
    <t>Dzelzsbetona kanāla demontāža, 0,6m x 0,45m</t>
  </si>
  <si>
    <t>Mezgls 10</t>
  </si>
  <si>
    <r>
      <t>Monolīta dzelzsbetona gredzens G-1 (</t>
    </r>
    <r>
      <rPr>
        <b/>
        <sz val="11"/>
        <rFont val="Times New Roman"/>
        <family val="1"/>
        <charset val="204"/>
      </rPr>
      <t>2</t>
    </r>
    <r>
      <rPr>
        <b/>
        <sz val="11"/>
        <rFont val="Times New Roman"/>
        <family val="1"/>
        <charset val="186"/>
      </rPr>
      <t>.gab.)</t>
    </r>
  </si>
  <si>
    <t>Monolīta dzelzsbetona plātne P-1 (2.gab.)</t>
  </si>
  <si>
    <t>Monolīta dzelzsbetona plātne P-2 (2.gab.)</t>
  </si>
  <si>
    <t>Monolīta dzelzsbetona plātne P-4 (1.gab.)</t>
  </si>
  <si>
    <t>Monolīta dzelzsbetona plātne P-5 (1.gab.)</t>
  </si>
  <si>
    <t>Monolīta dzelzsbetona plātne P-6 (1.gab.)</t>
  </si>
  <si>
    <r>
      <t xml:space="preserve">Objekta nosaukums: </t>
    </r>
    <r>
      <rPr>
        <sz val="11"/>
        <rFont val="Times New Roman"/>
        <family val="1"/>
        <charset val="186"/>
      </rPr>
      <t>Maģistrālo siltumtīklu pārbūve A.Pumpura ielā no Višķu ielas (9k-29) līdz Jātnieku ielas krustojumam (9k-46) ar atzarojumiem, Daugavpilī.</t>
    </r>
  </si>
  <si>
    <r>
      <t xml:space="preserve">Būves nosaukums: </t>
    </r>
    <r>
      <rPr>
        <sz val="11"/>
        <rFont val="Times New Roman"/>
        <family val="1"/>
        <charset val="186"/>
      </rPr>
      <t>Maģistrālo siltumtīklu pārbūve.</t>
    </r>
    <r>
      <rPr>
        <b/>
        <sz val="11"/>
        <rFont val="Times New Roman"/>
        <family val="1"/>
        <charset val="186"/>
      </rPr>
      <t xml:space="preserve"> Etaps Nr.1.2.</t>
    </r>
  </si>
  <si>
    <r>
      <t xml:space="preserve">Objekta adrese: </t>
    </r>
    <r>
      <rPr>
        <sz val="11"/>
        <rFont val="Times New Roman"/>
        <family val="1"/>
        <charset val="186"/>
      </rPr>
      <t>Ziemeļu iela, A. Pumpura iela, Aglonas iela, Daugavpilī.</t>
    </r>
  </si>
  <si>
    <r>
      <t xml:space="preserve">Būves nosaukums: </t>
    </r>
    <r>
      <rPr>
        <sz val="11"/>
        <rFont val="Times New Roman"/>
        <family val="1"/>
        <charset val="186"/>
      </rPr>
      <t xml:space="preserve">Maģistrālo siltumtīklu pārbūve.  </t>
    </r>
    <r>
      <rPr>
        <b/>
        <sz val="11"/>
        <rFont val="Times New Roman"/>
        <family val="1"/>
        <charset val="186"/>
      </rPr>
      <t>Etaps Nr.1.2.</t>
    </r>
  </si>
  <si>
    <r>
      <t xml:space="preserve">Objekta nosaukums: </t>
    </r>
    <r>
      <rPr>
        <sz val="11"/>
        <rFont val="Times New Roman"/>
        <family val="1"/>
      </rPr>
      <t>Maģistrālo siltumtīklu pārbūve A.Pumpura ielā no Višķu ielas (9k-29) līdz Jātnieku ielas krustojumam (9k-46) ar atzarojumiem, Daugavpilī.</t>
    </r>
  </si>
  <si>
    <r>
      <t xml:space="preserve">Būves nosaukums: </t>
    </r>
    <r>
      <rPr>
        <sz val="11"/>
        <rFont val="Times New Roman"/>
        <family val="1"/>
      </rPr>
      <t xml:space="preserve">Maģistrālo siltumtīklu pārbūve.  </t>
    </r>
    <r>
      <rPr>
        <b/>
        <sz val="11"/>
        <rFont val="Times New Roman"/>
        <family val="1"/>
      </rPr>
      <t>Etaps Nr.1.2.</t>
    </r>
  </si>
  <si>
    <r>
      <t xml:space="preserve">Objekta adrese: </t>
    </r>
    <r>
      <rPr>
        <sz val="11"/>
        <rFont val="Times New Roman"/>
        <family val="1"/>
      </rPr>
      <t>Ziemeļu iela, A. Pumpura iela, Aglonas iela, Daugavpilī.</t>
    </r>
  </si>
  <si>
    <r>
      <t>darba samaksas likme (</t>
    </r>
    <r>
      <rPr>
        <i/>
        <sz val="11"/>
        <rFont val="Times New Roman"/>
        <family val="1"/>
      </rPr>
      <t>euro</t>
    </r>
    <r>
      <rPr>
        <sz val="11"/>
        <rFont val="Times New Roman"/>
        <family val="1"/>
      </rPr>
      <t>/h)</t>
    </r>
  </si>
  <si>
    <t xml:space="preserve">Tāme sastādīta 2020. gada tirgus cenās, pamatojoties  SAT daļas rasējumiem. </t>
  </si>
  <si>
    <t>Peļņa (%)</t>
  </si>
  <si>
    <t>Virs izdevumi (%)</t>
  </si>
  <si>
    <t xml:space="preserve">Tāme sastādīta 2020. gada </t>
  </si>
  <si>
    <t xml:space="preserve">Pasūtījuma Nr.: </t>
  </si>
  <si>
    <t xml:space="preserve">Tāme sastādīta 2020. gada   SAT, DOP daļas rasējumiem. </t>
  </si>
  <si>
    <t xml:space="preserve">Tāme sastādīta: 2020.gada </t>
  </si>
  <si>
    <t>Tiešās izmaksas kopā, t. sk. darba devēja sociālais nodoklis  (%)</t>
  </si>
  <si>
    <t xml:space="preserve">Tāme sastādīta 2020. gada   SAT, BK daļas rasējumiem. </t>
  </si>
  <si>
    <t xml:space="preserve">Tāme sastādīta 2020. gada  DOP daļas rasējumiem. </t>
  </si>
  <si>
    <t xml:space="preserve">Piezīmes. </t>
  </si>
  <si>
    <t>1. Būvuzņēmējam jāievērtē darbu apjomu sarakstā minēto darbu veikšanai nepieciešamie materiāli un papildus darbi, kas nav minēti šajā sarakstā, bet bez kuriem nebūtu iespējama būvdarbu tehnoloģiski pareiza un spēkā esošiem normatīviem atbilstoša veikšana pilnā apmērā.</t>
  </si>
  <si>
    <t>2. Darbu apjomu sarakstu skatīt kopā ar rasējumiem. Gadījumā, ja darbu apjomi nesakrīt ar rasējumiem , par pareiziem jāuzskata rasējumos esošie darbu apjomi.</t>
  </si>
  <si>
    <t xml:space="preserve">3. Visiem esošiem tāme materiāliem ir iepējams piedāvāt  ekvivalentus </t>
  </si>
  <si>
    <t>4. Būvizstrādājumus, kuri iezīmēti dzeltenā krāsā, nodrošina Pasūtītājs.</t>
  </si>
  <si>
    <t>Skārda seguma un siltumizolācijas demontāža</t>
  </si>
  <si>
    <t>Demontēto materiālu izvešana un utilizācija</t>
  </si>
  <si>
    <t>Demontāžas darbi (pieslēgums pie 3. kārtas)</t>
  </si>
  <si>
    <t>Tranšeju aizbēršana ar pievesto (att.-15km) grunti</t>
  </si>
  <si>
    <t>Liekās grunts transports uz atbērtni</t>
  </si>
  <si>
    <t>Ppieslēgums pie 3. kārtas</t>
  </si>
  <si>
    <t>Montēt rūpnieciski izolētus līkumus D324/500mm, 90*</t>
  </si>
  <si>
    <t>Montēt tērauda līkumus D323,9 x 5,6mm , 90*</t>
  </si>
  <si>
    <t xml:space="preserve">Montēt tērauda lodveida ventiļus atgaisošanai, ūdens izlaidei Dn25, Pn=40bar </t>
  </si>
  <si>
    <t>Tērauda elektrometinātās caurules D48,3 x 2,6mm montāža</t>
  </si>
  <si>
    <t>Pretkorozijas krāsojums (2.kartas)</t>
  </si>
  <si>
    <t>Antikorozijas krāsa</t>
  </si>
  <si>
    <t>Akmens vates čaulas PV-E d48mm ar biezumu 50mm montāža</t>
  </si>
  <si>
    <t>Akmens vates čaulas PV-E d48mm ar biezumu 60mm montāža</t>
  </si>
  <si>
    <t>Akmens vates čaulas PV-E d324mm ar biezumu 100mm montāža</t>
  </si>
  <si>
    <t>Akmens vates čaulas PV-E d324mm ar biezumu 60mm montāža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</si>
</sst>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 #,##0.00\ ;\-#,##0.00\ ;&quot; -&quot;#\ ;@\ "/>
  </numFmts>
  <fonts count="29" x14ac:knownFonts="1">
    <font>
      <sz val="11"/>
      <color rgb="FF000000"/>
      <name val="Calibri"/>
      <family val="2"/>
      <charset val="1"/>
    </font>
    <font>
      <sz val="10"/>
      <name val="Arial"/>
      <family val="2"/>
      <charset val="204"/>
    </font>
    <font>
      <sz val="11"/>
      <name val="Times New Roman"/>
      <family val="1"/>
      <charset val="186"/>
    </font>
    <font>
      <b/>
      <sz val="11"/>
      <name val="Times New Roman"/>
      <family val="1"/>
      <charset val="186"/>
    </font>
    <font>
      <i/>
      <sz val="11"/>
      <name val="Times New Roman"/>
      <family val="1"/>
      <charset val="186"/>
    </font>
    <font>
      <vertAlign val="superscript"/>
      <sz val="11"/>
      <name val="Times New Roman"/>
      <family val="1"/>
      <charset val="186"/>
    </font>
    <font>
      <sz val="11"/>
      <name val="Times New Roman"/>
      <family val="1"/>
    </font>
    <font>
      <sz val="10"/>
      <name val="Helv"/>
      <family val="2"/>
      <charset val="204"/>
    </font>
    <font>
      <sz val="11"/>
      <color theme="1"/>
      <name val="Calibri"/>
      <family val="2"/>
      <scheme val="minor"/>
    </font>
    <font>
      <sz val="11"/>
      <color indexed="8"/>
      <name val="Calibri"/>
      <family val="2"/>
      <charset val="186"/>
    </font>
    <font>
      <sz val="11"/>
      <color indexed="8"/>
      <name val="Calibri"/>
      <family val="2"/>
      <charset val="204"/>
    </font>
    <font>
      <sz val="10"/>
      <name val="Arial"/>
      <family val="2"/>
      <charset val="186"/>
    </font>
    <font>
      <sz val="11"/>
      <color indexed="8"/>
      <name val="Calibri"/>
      <family val="2"/>
    </font>
    <font>
      <b/>
      <sz val="11"/>
      <name val="Times New Roman"/>
      <family val="1"/>
      <charset val="204"/>
    </font>
    <font>
      <sz val="10"/>
      <name val="Times New Roman"/>
      <family val="1"/>
      <charset val="186"/>
    </font>
    <font>
      <b/>
      <sz val="11"/>
      <name val="Times New Roman"/>
      <family val="1"/>
    </font>
    <font>
      <sz val="11"/>
      <name val="Calibri"/>
      <family val="2"/>
      <charset val="186"/>
    </font>
    <font>
      <b/>
      <sz val="10"/>
      <name val="Times New Roman"/>
      <family val="1"/>
      <charset val="186"/>
    </font>
    <font>
      <vertAlign val="superscript"/>
      <sz val="10"/>
      <name val="Times New Roman"/>
      <family val="1"/>
      <charset val="186"/>
    </font>
    <font>
      <vertAlign val="superscript"/>
      <sz val="11"/>
      <name val="Times New Roman"/>
      <family val="1"/>
    </font>
    <font>
      <i/>
      <sz val="11"/>
      <name val="Times New Roman"/>
      <family val="1"/>
    </font>
    <font>
      <sz val="9"/>
      <name val="Arial"/>
      <family val="2"/>
      <charset val="186"/>
    </font>
    <font>
      <sz val="11"/>
      <color rgb="FF000000"/>
      <name val="Times New Roman"/>
      <family val="1"/>
      <charset val="186"/>
    </font>
    <font>
      <b/>
      <sz val="11"/>
      <color rgb="FF000000"/>
      <name val="Times New Roman"/>
      <family val="1"/>
      <charset val="186"/>
    </font>
    <font>
      <b/>
      <sz val="11"/>
      <color rgb="FF000000"/>
      <name val="Times New Roman"/>
      <family val="1"/>
      <charset val="204"/>
    </font>
    <font>
      <sz val="11"/>
      <color theme="1"/>
      <name val="Times New Roman"/>
      <family val="1"/>
      <charset val="186"/>
    </font>
    <font>
      <sz val="11"/>
      <name val="Times New Roman"/>
      <family val="1"/>
      <charset val="204"/>
    </font>
    <font>
      <sz val="11"/>
      <color rgb="FF000000"/>
      <name val="Times New Roman"/>
      <family val="1"/>
      <charset val="204"/>
    </font>
    <font>
      <i/>
      <sz val="11"/>
      <color rgb="FF00B050"/>
      <name val="Times New Roman"/>
      <family val="1"/>
      <charset val="204"/>
    </font>
  </fonts>
  <fills count="8">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rgb="FFFFFFCC"/>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s>
  <cellStyleXfs count="12">
    <xf numFmtId="0" fontId="0" fillId="0" borderId="0"/>
    <xf numFmtId="0" fontId="1" fillId="0" borderId="0"/>
    <xf numFmtId="0" fontId="7" fillId="0" borderId="0"/>
    <xf numFmtId="0" fontId="8" fillId="0" borderId="0"/>
    <xf numFmtId="0" fontId="9" fillId="0" borderId="0"/>
    <xf numFmtId="0" fontId="7" fillId="0" borderId="0"/>
    <xf numFmtId="165" fontId="1" fillId="0" borderId="0" applyFill="0" applyBorder="0" applyAlignment="0" applyProtection="0"/>
    <xf numFmtId="0" fontId="10" fillId="0" borderId="0"/>
    <xf numFmtId="0" fontId="9" fillId="0" borderId="0"/>
    <xf numFmtId="0" fontId="12" fillId="0" borderId="0"/>
    <xf numFmtId="0" fontId="11" fillId="0" borderId="0"/>
    <xf numFmtId="0" fontId="12" fillId="0" borderId="0"/>
  </cellStyleXfs>
  <cellXfs count="313">
    <xf numFmtId="0" fontId="0" fillId="0" borderId="0" xfId="0"/>
    <xf numFmtId="2" fontId="3" fillId="3" borderId="1" xfId="0" applyNumberFormat="1" applyFont="1" applyFill="1" applyBorder="1" applyAlignment="1">
      <alignment horizontal="center" vertical="center"/>
    </xf>
    <xf numFmtId="0" fontId="2" fillId="3" borderId="0" xfId="0" applyFont="1" applyFill="1" applyAlignment="1">
      <alignment horizontal="left" vertical="center"/>
    </xf>
    <xf numFmtId="0" fontId="2" fillId="3" borderId="0" xfId="0" applyFont="1" applyFill="1"/>
    <xf numFmtId="0" fontId="2" fillId="3" borderId="0" xfId="0" applyFont="1" applyFill="1" applyAlignment="1">
      <alignment horizontal="center" vertical="center"/>
    </xf>
    <xf numFmtId="0" fontId="2" fillId="3" borderId="3" xfId="0" applyFont="1" applyFill="1" applyBorder="1"/>
    <xf numFmtId="0" fontId="2" fillId="0" borderId="1" xfId="0" applyFont="1" applyBorder="1" applyAlignment="1">
      <alignment horizontal="center" vertical="center" wrapText="1"/>
    </xf>
    <xf numFmtId="0" fontId="2" fillId="3" borderId="4" xfId="0" applyFont="1" applyFill="1" applyBorder="1" applyAlignment="1">
      <alignment horizontal="center" vertical="center" textRotation="90"/>
    </xf>
    <xf numFmtId="0" fontId="2" fillId="3" borderId="3" xfId="0" applyFont="1" applyFill="1" applyBorder="1" applyAlignment="1">
      <alignment horizontal="center" vertical="center" textRotation="90" wrapText="1"/>
    </xf>
    <xf numFmtId="0" fontId="2" fillId="3" borderId="9" xfId="0" applyFont="1" applyFill="1" applyBorder="1" applyAlignment="1">
      <alignment horizontal="center" vertical="center" textRotation="90" wrapText="1"/>
    </xf>
    <xf numFmtId="0" fontId="2" fillId="0" borderId="5" xfId="0" applyFont="1" applyBorder="1"/>
    <xf numFmtId="0" fontId="2" fillId="0" borderId="6" xfId="0" applyFont="1" applyBorder="1"/>
    <xf numFmtId="2" fontId="3"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5" fillId="3" borderId="0" xfId="0" applyFont="1" applyFill="1" applyAlignment="1">
      <alignment horizontal="center" vertical="top"/>
    </xf>
    <xf numFmtId="0" fontId="2" fillId="3" borderId="4" xfId="0" applyFont="1" applyFill="1" applyBorder="1" applyAlignment="1">
      <alignment horizontal="center" vertical="center" textRotation="90" wrapText="1"/>
    </xf>
    <xf numFmtId="2" fontId="2" fillId="3" borderId="1" xfId="0" applyNumberFormat="1" applyFont="1" applyFill="1" applyBorder="1" applyAlignment="1">
      <alignment horizontal="center" vertical="center"/>
    </xf>
    <xf numFmtId="0" fontId="2" fillId="2" borderId="0" xfId="0" applyFont="1" applyFill="1"/>
    <xf numFmtId="0" fontId="2" fillId="0" borderId="0" xfId="0" applyFont="1"/>
    <xf numFmtId="0" fontId="2" fillId="3" borderId="1" xfId="0" applyFont="1" applyFill="1" applyBorder="1" applyAlignment="1">
      <alignment wrapText="1"/>
    </xf>
    <xf numFmtId="2" fontId="2"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vertical="top" wrapText="1"/>
    </xf>
    <xf numFmtId="0" fontId="2" fillId="3" borderId="1" xfId="0" applyFont="1" applyFill="1" applyBorder="1"/>
    <xf numFmtId="0" fontId="3" fillId="3" borderId="4" xfId="0" applyFont="1" applyFill="1" applyBorder="1" applyAlignment="1">
      <alignment horizontal="center" vertical="center" wrapText="1"/>
    </xf>
    <xf numFmtId="0" fontId="2" fillId="3" borderId="1" xfId="0" applyFont="1" applyFill="1" applyBorder="1" applyAlignment="1">
      <alignment horizontal="right"/>
    </xf>
    <xf numFmtId="0" fontId="3" fillId="3" borderId="1" xfId="0" applyFont="1" applyFill="1" applyBorder="1" applyAlignment="1">
      <alignment horizontal="center" vertical="center" wrapText="1"/>
    </xf>
    <xf numFmtId="0" fontId="2" fillId="3" borderId="5" xfId="0" applyFont="1" applyFill="1" applyBorder="1"/>
    <xf numFmtId="0" fontId="2" fillId="4" borderId="0" xfId="0" applyFont="1" applyFill="1"/>
    <xf numFmtId="2" fontId="2" fillId="3" borderId="0" xfId="3" applyNumberFormat="1" applyFont="1" applyFill="1" applyAlignment="1">
      <alignment horizontal="center" vertical="center" wrapText="1"/>
    </xf>
    <xf numFmtId="2" fontId="2" fillId="3" borderId="0" xfId="3" applyNumberFormat="1" applyFont="1" applyFill="1" applyAlignment="1">
      <alignment horizontal="center" vertical="center"/>
    </xf>
    <xf numFmtId="0" fontId="2" fillId="3" borderId="0" xfId="0" applyFont="1" applyFill="1" applyAlignment="1">
      <alignment vertical="center"/>
    </xf>
    <xf numFmtId="0" fontId="2" fillId="3" borderId="1" xfId="0" applyFont="1" applyFill="1" applyBorder="1" applyAlignment="1">
      <alignment vertical="center" wrapText="1"/>
    </xf>
    <xf numFmtId="2" fontId="2" fillId="3" borderId="7" xfId="0" applyNumberFormat="1" applyFont="1" applyFill="1" applyBorder="1" applyAlignment="1">
      <alignment horizontal="center" vertical="center" wrapText="1"/>
    </xf>
    <xf numFmtId="0" fontId="3" fillId="3" borderId="1" xfId="0" applyFont="1" applyFill="1" applyBorder="1" applyAlignment="1">
      <alignment wrapText="1"/>
    </xf>
    <xf numFmtId="0" fontId="2" fillId="3" borderId="10" xfId="0" applyFont="1" applyFill="1" applyBorder="1" applyAlignment="1">
      <alignment horizontal="center" vertical="center" textRotation="90"/>
    </xf>
    <xf numFmtId="0" fontId="3" fillId="3" borderId="1" xfId="0" applyFont="1" applyFill="1" applyBorder="1" applyAlignment="1">
      <alignment horizontal="center" vertical="center"/>
    </xf>
    <xf numFmtId="2" fontId="2" fillId="3" borderId="11" xfId="0" applyNumberFormat="1" applyFont="1" applyFill="1" applyBorder="1" applyAlignment="1">
      <alignment horizontal="center" vertical="center"/>
    </xf>
    <xf numFmtId="0" fontId="2" fillId="3" borderId="0" xfId="0" applyFont="1" applyFill="1" applyAlignment="1">
      <alignment horizontal="left" vertical="top" wrapText="1"/>
    </xf>
    <xf numFmtId="0" fontId="3" fillId="3" borderId="1" xfId="0" applyFont="1" applyFill="1" applyBorder="1" applyAlignment="1">
      <alignment horizontal="center" wrapText="1"/>
    </xf>
    <xf numFmtId="2" fontId="2" fillId="3" borderId="11" xfId="0" applyNumberFormat="1" applyFont="1" applyFill="1" applyBorder="1" applyAlignment="1">
      <alignment horizontal="center" vertical="center" wrapText="1"/>
    </xf>
    <xf numFmtId="2" fontId="6" fillId="3" borderId="11" xfId="3" applyNumberFormat="1" applyFont="1" applyFill="1" applyBorder="1" applyAlignment="1">
      <alignment horizontal="center" vertical="center"/>
    </xf>
    <xf numFmtId="2" fontId="6" fillId="4" borderId="11" xfId="0" applyNumberFormat="1" applyFont="1" applyFill="1" applyBorder="1" applyAlignment="1">
      <alignment horizontal="center" vertical="center"/>
    </xf>
    <xf numFmtId="2" fontId="3" fillId="3" borderId="11" xfId="0" applyNumberFormat="1" applyFont="1" applyFill="1" applyBorder="1" applyAlignment="1">
      <alignment horizontal="center" vertical="center"/>
    </xf>
    <xf numFmtId="0" fontId="2" fillId="3" borderId="4" xfId="0" applyFont="1" applyFill="1" applyBorder="1" applyAlignment="1">
      <alignment horizontal="center" vertical="center"/>
    </xf>
    <xf numFmtId="0" fontId="2" fillId="4" borderId="1" xfId="0" applyFont="1" applyFill="1" applyBorder="1" applyAlignment="1" applyProtection="1">
      <alignment vertical="center" wrapText="1"/>
      <protection locked="0"/>
    </xf>
    <xf numFmtId="0" fontId="2" fillId="3" borderId="5"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164" fontId="2" fillId="3" borderId="11" xfId="0" applyNumberFormat="1" applyFont="1" applyFill="1" applyBorder="1" applyAlignment="1">
      <alignment horizontal="center" vertical="center"/>
    </xf>
    <xf numFmtId="2" fontId="2" fillId="3" borderId="7" xfId="0" applyNumberFormat="1" applyFont="1" applyFill="1" applyBorder="1" applyAlignment="1">
      <alignment horizontal="center" vertical="center"/>
    </xf>
    <xf numFmtId="2" fontId="6" fillId="4" borderId="7"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3" xfId="0" applyFont="1" applyFill="1" applyBorder="1" applyAlignment="1">
      <alignment vertical="center"/>
    </xf>
    <xf numFmtId="2" fontId="6" fillId="3" borderId="11" xfId="0" applyNumberFormat="1" applyFont="1" applyFill="1" applyBorder="1" applyAlignment="1">
      <alignment horizontal="center" vertical="center" wrapText="1"/>
    </xf>
    <xf numFmtId="0" fontId="3" fillId="3" borderId="3" xfId="0" applyFont="1" applyFill="1" applyBorder="1" applyAlignment="1">
      <alignment horizontal="right"/>
    </xf>
    <xf numFmtId="0" fontId="3" fillId="0" borderId="7" xfId="0" applyFont="1" applyBorder="1" applyAlignment="1">
      <alignment horizontal="right"/>
    </xf>
    <xf numFmtId="0" fontId="3" fillId="3" borderId="3" xfId="0" applyFont="1" applyFill="1" applyBorder="1" applyAlignment="1">
      <alignment horizontal="right"/>
    </xf>
    <xf numFmtId="0" fontId="3" fillId="3" borderId="11" xfId="0" applyFont="1" applyFill="1" applyBorder="1" applyAlignment="1">
      <alignment horizontal="center" vertical="center"/>
    </xf>
    <xf numFmtId="0" fontId="2" fillId="0" borderId="0" xfId="0" applyFont="1" applyAlignment="1">
      <alignment horizontal="left"/>
    </xf>
    <xf numFmtId="0" fontId="3" fillId="0" borderId="0" xfId="0" applyFont="1" applyAlignment="1">
      <alignment vertical="top" wrapText="1"/>
    </xf>
    <xf numFmtId="0" fontId="14" fillId="0" borderId="0" xfId="0" applyFont="1" applyAlignment="1">
      <alignment vertical="top"/>
    </xf>
    <xf numFmtId="0" fontId="14" fillId="0" borderId="0" xfId="0" applyFont="1"/>
    <xf numFmtId="0" fontId="16" fillId="0" borderId="0" xfId="0" applyFont="1"/>
    <xf numFmtId="0" fontId="3" fillId="0" borderId="0" xfId="0" applyFont="1"/>
    <xf numFmtId="0" fontId="17" fillId="0" borderId="0" xfId="0" applyFont="1"/>
    <xf numFmtId="0" fontId="3" fillId="0" borderId="0" xfId="0" applyFont="1" applyAlignment="1">
      <alignment vertical="top"/>
    </xf>
    <xf numFmtId="0" fontId="17" fillId="0" borderId="0" xfId="0" applyFont="1" applyAlignment="1">
      <alignment vertical="top"/>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right" vertical="center"/>
    </xf>
    <xf numFmtId="0" fontId="3" fillId="0" borderId="0" xfId="0" applyFont="1" applyAlignment="1">
      <alignment horizontal="right"/>
    </xf>
    <xf numFmtId="2" fontId="3" fillId="0" borderId="0" xfId="0" applyNumberFormat="1" applyFont="1" applyAlignment="1">
      <alignment horizontal="center"/>
    </xf>
    <xf numFmtId="0" fontId="3"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horizontal="right" vertical="top" wrapText="1"/>
    </xf>
    <xf numFmtId="2" fontId="17" fillId="0" borderId="0" xfId="0" applyNumberFormat="1" applyFont="1" applyAlignment="1">
      <alignment horizontal="center" vertical="center" wrapText="1"/>
    </xf>
    <xf numFmtId="0" fontId="14" fillId="0" borderId="0" xfId="0" applyFont="1" applyAlignment="1">
      <alignment horizontal="center" vertical="top" wrapText="1"/>
    </xf>
    <xf numFmtId="0" fontId="14" fillId="0" borderId="1" xfId="0" applyFont="1" applyBorder="1" applyAlignment="1">
      <alignment horizontal="center" vertical="center"/>
    </xf>
    <xf numFmtId="0" fontId="14" fillId="0" borderId="1" xfId="0" applyFont="1" applyBorder="1"/>
    <xf numFmtId="2" fontId="14" fillId="0" borderId="1" xfId="0" applyNumberFormat="1" applyFont="1" applyBorder="1" applyAlignment="1">
      <alignment horizontal="center" vertical="center"/>
    </xf>
    <xf numFmtId="0" fontId="16" fillId="3" borderId="0" xfId="0" applyFont="1" applyFill="1"/>
    <xf numFmtId="0" fontId="3" fillId="3" borderId="0" xfId="0" applyFont="1" applyFill="1" applyAlignment="1">
      <alignment vertical="top"/>
    </xf>
    <xf numFmtId="0" fontId="3" fillId="3" borderId="0" xfId="0" applyFont="1" applyFill="1"/>
    <xf numFmtId="0" fontId="3" fillId="3" borderId="0" xfId="0" applyFont="1" applyFill="1" applyAlignment="1">
      <alignment wrapText="1"/>
    </xf>
    <xf numFmtId="0" fontId="2" fillId="3" borderId="0" xfId="0" applyFont="1" applyFill="1" applyAlignment="1">
      <alignment vertical="top"/>
    </xf>
    <xf numFmtId="0" fontId="2" fillId="3" borderId="0" xfId="0" applyFont="1" applyFill="1" applyAlignment="1">
      <alignment vertical="top" wrapText="1"/>
    </xf>
    <xf numFmtId="2" fontId="3" fillId="3" borderId="3" xfId="0" applyNumberFormat="1" applyFont="1" applyFill="1" applyBorder="1" applyAlignment="1">
      <alignment horizontal="center" vertical="top" wrapText="1"/>
    </xf>
    <xf numFmtId="0" fontId="2" fillId="3" borderId="11" xfId="0" applyFont="1" applyFill="1" applyBorder="1" applyAlignment="1">
      <alignment horizontal="center" vertical="center" textRotation="90"/>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1" xfId="0" applyFont="1" applyFill="1" applyBorder="1" applyAlignment="1">
      <alignment horizontal="center" vertical="center" textRotation="90" wrapText="1"/>
    </xf>
    <xf numFmtId="0" fontId="6" fillId="3" borderId="0" xfId="0" applyFont="1" applyFill="1"/>
    <xf numFmtId="0" fontId="15" fillId="3" borderId="0" xfId="0" applyFont="1" applyFill="1" applyAlignment="1">
      <alignment vertical="top"/>
    </xf>
    <xf numFmtId="0" fontId="15" fillId="3" borderId="0" xfId="0" applyFont="1" applyFill="1"/>
    <xf numFmtId="0" fontId="15" fillId="3" borderId="0" xfId="0" applyFont="1" applyFill="1" applyAlignment="1">
      <alignment wrapText="1"/>
    </xf>
    <xf numFmtId="0" fontId="6" fillId="3" borderId="0" xfId="0" applyFont="1" applyFill="1" applyAlignment="1">
      <alignment vertical="top"/>
    </xf>
    <xf numFmtId="0" fontId="6" fillId="3" borderId="0" xfId="0" applyFont="1" applyFill="1" applyAlignment="1">
      <alignment vertical="top" wrapText="1"/>
    </xf>
    <xf numFmtId="2" fontId="15" fillId="3" borderId="3" xfId="0" applyNumberFormat="1" applyFont="1" applyFill="1" applyBorder="1" applyAlignment="1">
      <alignment horizontal="center" vertical="top" wrapText="1"/>
    </xf>
    <xf numFmtId="0" fontId="6" fillId="3" borderId="0" xfId="0" applyFont="1" applyFill="1" applyAlignment="1">
      <alignment horizontal="left" vertical="top" wrapText="1"/>
    </xf>
    <xf numFmtId="0" fontId="6" fillId="3" borderId="11" xfId="0" applyFont="1" applyFill="1" applyBorder="1" applyAlignment="1">
      <alignment horizontal="center" vertical="center" textRotation="90" wrapText="1"/>
    </xf>
    <xf numFmtId="0" fontId="6" fillId="3" borderId="11" xfId="0" applyFont="1" applyFill="1" applyBorder="1" applyAlignment="1">
      <alignment horizontal="center" vertical="center"/>
    </xf>
    <xf numFmtId="0" fontId="6" fillId="3" borderId="11" xfId="0" applyFont="1" applyFill="1" applyBorder="1"/>
    <xf numFmtId="0" fontId="6" fillId="3" borderId="11" xfId="0" applyFont="1" applyFill="1" applyBorder="1" applyAlignment="1">
      <alignment wrapText="1"/>
    </xf>
    <xf numFmtId="2" fontId="6" fillId="3" borderId="11" xfId="0" applyNumberFormat="1" applyFont="1" applyFill="1" applyBorder="1" applyAlignment="1">
      <alignment horizontal="center" vertical="center"/>
    </xf>
    <xf numFmtId="0" fontId="6" fillId="3" borderId="11" xfId="0" applyFont="1" applyFill="1" applyBorder="1" applyAlignment="1">
      <alignment horizontal="right" wrapText="1"/>
    </xf>
    <xf numFmtId="0" fontId="6" fillId="3" borderId="11"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6" fillId="3" borderId="4" xfId="0" applyFont="1" applyFill="1" applyBorder="1" applyAlignment="1">
      <alignment horizontal="center" vertical="center"/>
    </xf>
    <xf numFmtId="2" fontId="15" fillId="3" borderId="4" xfId="0" applyNumberFormat="1" applyFont="1" applyFill="1" applyBorder="1" applyAlignment="1">
      <alignment horizontal="center" vertical="center"/>
    </xf>
    <xf numFmtId="0" fontId="6" fillId="4" borderId="0" xfId="0" applyFont="1" applyFill="1"/>
    <xf numFmtId="0" fontId="6" fillId="3" borderId="0" xfId="0" applyFont="1" applyFill="1" applyAlignment="1">
      <alignment horizontal="left" vertical="center"/>
    </xf>
    <xf numFmtId="0" fontId="15" fillId="3" borderId="3" xfId="0" applyFont="1" applyFill="1" applyBorder="1" applyAlignment="1">
      <alignment horizontal="right"/>
    </xf>
    <xf numFmtId="0" fontId="6" fillId="3" borderId="0" xfId="0" applyFont="1" applyFill="1" applyAlignment="1">
      <alignment horizontal="center" vertical="center"/>
    </xf>
    <xf numFmtId="0" fontId="19" fillId="3" borderId="0" xfId="0" applyFont="1" applyFill="1" applyAlignment="1">
      <alignment horizontal="center" vertical="top"/>
    </xf>
    <xf numFmtId="2" fontId="6" fillId="3" borderId="0" xfId="0" applyNumberFormat="1" applyFont="1" applyFill="1"/>
    <xf numFmtId="2" fontId="6" fillId="4" borderId="0" xfId="0" applyNumberFormat="1" applyFont="1" applyFill="1"/>
    <xf numFmtId="0" fontId="6" fillId="3" borderId="3" xfId="0" applyFont="1" applyFill="1" applyBorder="1"/>
    <xf numFmtId="0" fontId="6" fillId="4" borderId="11" xfId="0" applyFont="1" applyFill="1" applyBorder="1" applyAlignment="1">
      <alignment horizontal="center" vertical="center" wrapText="1"/>
    </xf>
    <xf numFmtId="0" fontId="6" fillId="3" borderId="11" xfId="0" applyFont="1" applyFill="1" applyBorder="1" applyAlignment="1">
      <alignment horizontal="center" vertical="center" textRotation="90"/>
    </xf>
    <xf numFmtId="2" fontId="6" fillId="3" borderId="7" xfId="0" applyNumberFormat="1" applyFont="1" applyFill="1" applyBorder="1" applyAlignment="1">
      <alignment horizontal="center" vertical="center" wrapText="1"/>
    </xf>
    <xf numFmtId="0" fontId="6" fillId="4" borderId="11" xfId="0" applyFont="1" applyFill="1" applyBorder="1"/>
    <xf numFmtId="0" fontId="6" fillId="3" borderId="11" xfId="0" applyFont="1" applyFill="1" applyBorder="1" applyAlignment="1">
      <alignment horizontal="left" vertical="top" wrapText="1"/>
    </xf>
    <xf numFmtId="0" fontId="6" fillId="4" borderId="11" xfId="0" applyFont="1" applyFill="1" applyBorder="1" applyAlignment="1">
      <alignment vertical="top" wrapText="1"/>
    </xf>
    <xf numFmtId="0" fontId="6" fillId="4" borderId="11" xfId="0" applyFont="1" applyFill="1" applyBorder="1" applyAlignment="1">
      <alignment horizontal="center" vertical="center"/>
    </xf>
    <xf numFmtId="0" fontId="6" fillId="4" borderId="11" xfId="0" applyFont="1" applyFill="1" applyBorder="1" applyAlignment="1">
      <alignment wrapText="1"/>
    </xf>
    <xf numFmtId="0" fontId="6" fillId="3" borderId="11" xfId="0" applyFont="1" applyFill="1" applyBorder="1" applyAlignment="1">
      <alignment vertical="top" wrapText="1"/>
    </xf>
    <xf numFmtId="0" fontId="6" fillId="3" borderId="11" xfId="0" applyFont="1" applyFill="1" applyBorder="1" applyAlignment="1">
      <alignment vertical="center"/>
    </xf>
    <xf numFmtId="0" fontId="6" fillId="4" borderId="11" xfId="0" applyFont="1" applyFill="1" applyBorder="1" applyAlignment="1">
      <alignment vertical="center" wrapText="1"/>
    </xf>
    <xf numFmtId="0" fontId="6" fillId="3" borderId="11" xfId="0" applyFont="1" applyFill="1" applyBorder="1" applyAlignment="1">
      <alignment horizontal="left" vertical="center"/>
    </xf>
    <xf numFmtId="2" fontId="6" fillId="4" borderId="7" xfId="0" applyNumberFormat="1" applyFont="1" applyFill="1" applyBorder="1" applyAlignment="1">
      <alignment horizontal="center" vertical="center" wrapText="1"/>
    </xf>
    <xf numFmtId="2" fontId="6" fillId="4" borderId="11" xfId="0" applyNumberFormat="1" applyFont="1" applyFill="1" applyBorder="1" applyAlignment="1">
      <alignment horizontal="center" vertical="center" wrapText="1"/>
    </xf>
    <xf numFmtId="0" fontId="6" fillId="3" borderId="11" xfId="3" applyFont="1" applyFill="1" applyBorder="1" applyAlignment="1">
      <alignment vertical="top" wrapText="1"/>
    </xf>
    <xf numFmtId="0" fontId="6" fillId="3" borderId="11" xfId="3" applyFont="1" applyFill="1" applyBorder="1"/>
    <xf numFmtId="2" fontId="6" fillId="3" borderId="7" xfId="3" applyNumberFormat="1" applyFont="1" applyFill="1" applyBorder="1" applyAlignment="1">
      <alignment horizontal="center" vertical="center"/>
    </xf>
    <xf numFmtId="0" fontId="6" fillId="3" borderId="11" xfId="3" applyFont="1" applyFill="1" applyBorder="1" applyAlignment="1">
      <alignment wrapText="1"/>
    </xf>
    <xf numFmtId="0" fontId="6" fillId="3" borderId="11" xfId="3" applyFont="1" applyFill="1" applyBorder="1" applyAlignment="1">
      <alignment horizontal="center" vertical="center"/>
    </xf>
    <xf numFmtId="0" fontId="6" fillId="3" borderId="11" xfId="3" applyFont="1" applyFill="1" applyBorder="1" applyAlignment="1">
      <alignment horizontal="left" vertical="center"/>
    </xf>
    <xf numFmtId="2" fontId="6" fillId="3" borderId="7" xfId="0" applyNumberFormat="1" applyFont="1" applyFill="1" applyBorder="1" applyAlignment="1">
      <alignment horizontal="center" vertical="center"/>
    </xf>
    <xf numFmtId="0" fontId="6" fillId="4" borderId="11" xfId="0" applyFont="1" applyFill="1" applyBorder="1" applyAlignment="1" applyProtection="1">
      <alignment vertical="center"/>
      <protection locked="0"/>
    </xf>
    <xf numFmtId="0" fontId="15" fillId="4" borderId="11" xfId="0" applyFont="1" applyFill="1" applyBorder="1" applyAlignment="1">
      <alignment horizontal="left" vertical="center"/>
    </xf>
    <xf numFmtId="49" fontId="6" fillId="3" borderId="11" xfId="0" applyNumberFormat="1" applyFont="1" applyFill="1" applyBorder="1" applyAlignment="1">
      <alignment horizontal="center" vertical="center"/>
    </xf>
    <xf numFmtId="0" fontId="6" fillId="4" borderId="11" xfId="0" applyFont="1" applyFill="1" applyBorder="1" applyAlignment="1">
      <alignment vertical="top"/>
    </xf>
    <xf numFmtId="49" fontId="6" fillId="4" borderId="11" xfId="0" applyNumberFormat="1" applyFont="1" applyFill="1" applyBorder="1" applyAlignment="1">
      <alignment horizontal="center" vertical="center"/>
    </xf>
    <xf numFmtId="0" fontId="6" fillId="4" borderId="11" xfId="0" applyFont="1" applyFill="1" applyBorder="1" applyAlignment="1">
      <alignment horizontal="left" vertical="center"/>
    </xf>
    <xf numFmtId="2" fontId="15" fillId="3" borderId="11" xfId="0" applyNumberFormat="1" applyFont="1" applyFill="1" applyBorder="1" applyAlignment="1">
      <alignment horizontal="center" vertical="center"/>
    </xf>
    <xf numFmtId="0" fontId="2" fillId="3" borderId="1" xfId="0" applyFont="1" applyFill="1" applyBorder="1" applyAlignment="1">
      <alignment horizontal="center" vertical="center" textRotation="90"/>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textRotation="90"/>
    </xf>
    <xf numFmtId="0" fontId="2" fillId="3" borderId="7"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xf>
    <xf numFmtId="0" fontId="3" fillId="4" borderId="0" xfId="0" applyFont="1" applyFill="1" applyAlignment="1">
      <alignment horizontal="right"/>
    </xf>
    <xf numFmtId="0" fontId="2" fillId="3" borderId="11" xfId="0" applyFont="1" applyFill="1" applyBorder="1" applyAlignment="1">
      <alignment vertical="center" wrapText="1"/>
    </xf>
    <xf numFmtId="2" fontId="2" fillId="3" borderId="11" xfId="0" applyNumberFormat="1" applyFont="1" applyFill="1" applyBorder="1" applyAlignment="1">
      <alignment horizontal="right" vertical="center" wrapText="1"/>
    </xf>
    <xf numFmtId="2" fontId="2" fillId="4" borderId="11" xfId="0" applyNumberFormat="1" applyFont="1" applyFill="1" applyBorder="1" applyAlignment="1">
      <alignment horizontal="center" vertical="center"/>
    </xf>
    <xf numFmtId="2" fontId="2" fillId="3" borderId="11" xfId="3" applyNumberFormat="1" applyFont="1" applyFill="1" applyBorder="1" applyAlignment="1">
      <alignment horizontal="center" vertical="center" wrapText="1"/>
    </xf>
    <xf numFmtId="0" fontId="2" fillId="3" borderId="11" xfId="0" applyFont="1" applyFill="1" applyBorder="1" applyAlignment="1">
      <alignment vertical="center"/>
    </xf>
    <xf numFmtId="0" fontId="2" fillId="3" borderId="11" xfId="2" applyFont="1" applyFill="1" applyBorder="1" applyAlignment="1">
      <alignment horizontal="right" vertical="center" wrapText="1"/>
    </xf>
    <xf numFmtId="0" fontId="2" fillId="3" borderId="11" xfId="2" applyFont="1" applyFill="1" applyBorder="1" applyAlignment="1">
      <alignment horizontal="center" vertical="center" wrapText="1"/>
    </xf>
    <xf numFmtId="2" fontId="2" fillId="3" borderId="11" xfId="2" applyNumberFormat="1" applyFont="1" applyFill="1" applyBorder="1" applyAlignment="1">
      <alignment horizontal="center" vertical="center" wrapText="1"/>
    </xf>
    <xf numFmtId="0" fontId="2" fillId="3" borderId="11" xfId="0" applyFont="1" applyFill="1" applyBorder="1" applyAlignment="1">
      <alignment horizontal="left" vertical="center" wrapText="1"/>
    </xf>
    <xf numFmtId="2" fontId="2" fillId="3" borderId="11" xfId="3" applyNumberFormat="1" applyFont="1" applyFill="1" applyBorder="1" applyAlignment="1">
      <alignment horizontal="center" vertical="center"/>
    </xf>
    <xf numFmtId="0" fontId="2" fillId="3" borderId="11" xfId="0" applyFont="1" applyFill="1" applyBorder="1" applyAlignment="1">
      <alignment horizontal="right" wrapText="1"/>
    </xf>
    <xf numFmtId="0" fontId="2" fillId="3" borderId="11" xfId="3" applyFont="1" applyFill="1" applyBorder="1" applyAlignment="1">
      <alignment horizontal="center" vertical="center" wrapText="1"/>
    </xf>
    <xf numFmtId="2" fontId="21" fillId="3" borderId="11" xfId="0" applyNumberFormat="1" applyFont="1" applyFill="1" applyBorder="1" applyAlignment="1">
      <alignment horizontal="center" vertical="center" wrapText="1"/>
    </xf>
    <xf numFmtId="0" fontId="2" fillId="3" borderId="11" xfId="0" applyFont="1" applyFill="1" applyBorder="1" applyAlignment="1">
      <alignment horizontal="center"/>
    </xf>
    <xf numFmtId="0" fontId="2" fillId="3" borderId="11" xfId="0" applyFont="1" applyFill="1" applyBorder="1" applyAlignment="1">
      <alignment horizontal="right" vertical="center" wrapText="1"/>
    </xf>
    <xf numFmtId="0" fontId="2" fillId="3" borderId="11" xfId="0" applyFont="1" applyFill="1" applyBorder="1"/>
    <xf numFmtId="2" fontId="2" fillId="3" borderId="11" xfId="0" applyNumberFormat="1" applyFont="1" applyFill="1" applyBorder="1" applyAlignment="1">
      <alignment horizontal="center"/>
    </xf>
    <xf numFmtId="0" fontId="11" fillId="3" borderId="11" xfId="5" applyFont="1" applyFill="1" applyBorder="1" applyAlignment="1">
      <alignment horizontal="left" vertical="center" wrapText="1"/>
    </xf>
    <xf numFmtId="0" fontId="11" fillId="3" borderId="11" xfId="5" applyFont="1" applyFill="1" applyBorder="1" applyAlignment="1">
      <alignment horizontal="center" vertical="center" wrapText="1"/>
    </xf>
    <xf numFmtId="2" fontId="11" fillId="3" borderId="11" xfId="0" applyNumberFormat="1" applyFont="1" applyFill="1" applyBorder="1" applyAlignment="1">
      <alignment horizontal="center" vertical="center"/>
    </xf>
    <xf numFmtId="0" fontId="2" fillId="3" borderId="1" xfId="5" applyFont="1" applyFill="1" applyBorder="1" applyAlignment="1">
      <alignment horizontal="left" vertical="center" wrapText="1"/>
    </xf>
    <xf numFmtId="0" fontId="2" fillId="3" borderId="1" xfId="5" applyFont="1" applyFill="1" applyBorder="1" applyAlignment="1">
      <alignment horizontal="center" vertical="center" wrapText="1"/>
    </xf>
    <xf numFmtId="2" fontId="2" fillId="3" borderId="11" xfId="5" applyNumberFormat="1" applyFont="1" applyFill="1" applyBorder="1" applyAlignment="1">
      <alignment horizontal="center" vertical="center" wrapText="1"/>
    </xf>
    <xf numFmtId="0" fontId="2" fillId="3" borderId="1" xfId="0" applyFont="1" applyFill="1" applyBorder="1" applyAlignment="1">
      <alignment horizontal="left" vertical="center"/>
    </xf>
    <xf numFmtId="2" fontId="6" fillId="5" borderId="11" xfId="0" applyNumberFormat="1" applyFont="1" applyFill="1" applyBorder="1" applyAlignment="1">
      <alignment horizontal="center" vertical="center" wrapText="1"/>
    </xf>
    <xf numFmtId="0" fontId="15" fillId="0" borderId="0" xfId="0" applyFont="1" applyFill="1" applyAlignment="1">
      <alignment vertical="top"/>
    </xf>
    <xf numFmtId="0" fontId="15" fillId="0" borderId="0" xfId="0" applyFont="1" applyFill="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6" fillId="0" borderId="11" xfId="0" applyFont="1" applyFill="1" applyBorder="1" applyAlignment="1">
      <alignment horizontal="center" vertical="center" textRotation="90" wrapText="1"/>
    </xf>
    <xf numFmtId="2" fontId="6" fillId="0" borderId="11" xfId="0" applyNumberFormat="1" applyFont="1" applyFill="1" applyBorder="1" applyAlignment="1">
      <alignment horizontal="center" vertical="center"/>
    </xf>
    <xf numFmtId="2" fontId="6" fillId="0" borderId="11" xfId="3"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xf numFmtId="0" fontId="3" fillId="3" borderId="0" xfId="0" applyFont="1" applyFill="1" applyAlignment="1">
      <alignment horizontal="left" vertical="top"/>
    </xf>
    <xf numFmtId="0" fontId="22" fillId="4" borderId="0" xfId="0" applyFont="1" applyFill="1"/>
    <xf numFmtId="0" fontId="23" fillId="4" borderId="0" xfId="0" applyFont="1" applyFill="1" applyAlignment="1">
      <alignment horizontal="right"/>
    </xf>
    <xf numFmtId="0" fontId="22" fillId="3" borderId="0" xfId="0" applyFont="1" applyFill="1"/>
    <xf numFmtId="0" fontId="24" fillId="4" borderId="0" xfId="0" applyFont="1" applyFill="1"/>
    <xf numFmtId="0" fontId="3" fillId="4" borderId="0" xfId="0" applyFont="1" applyFill="1"/>
    <xf numFmtId="0" fontId="2" fillId="6" borderId="11" xfId="0" applyFont="1" applyFill="1" applyBorder="1" applyAlignment="1">
      <alignment horizontal="center" vertical="center"/>
    </xf>
    <xf numFmtId="0" fontId="2" fillId="6" borderId="11" xfId="0" applyFont="1" applyFill="1" applyBorder="1"/>
    <xf numFmtId="0" fontId="3" fillId="6" borderId="11" xfId="0" applyFont="1" applyFill="1" applyBorder="1" applyAlignment="1">
      <alignment horizontal="center" vertical="center" wrapText="1"/>
    </xf>
    <xf numFmtId="2" fontId="2" fillId="6" borderId="11" xfId="0" applyNumberFormat="1" applyFont="1" applyFill="1" applyBorder="1" applyAlignment="1">
      <alignment horizontal="center" vertical="center"/>
    </xf>
    <xf numFmtId="2" fontId="2" fillId="6" borderId="7" xfId="0" applyNumberFormat="1" applyFont="1" applyFill="1" applyBorder="1" applyAlignment="1">
      <alignment horizontal="center" vertical="center"/>
    </xf>
    <xf numFmtId="0" fontId="25" fillId="6" borderId="11" xfId="0" applyFont="1" applyFill="1" applyBorder="1" applyAlignment="1">
      <alignment horizontal="center" vertical="center"/>
    </xf>
    <xf numFmtId="0" fontId="2" fillId="6" borderId="11" xfId="0" applyFont="1" applyFill="1" applyBorder="1" applyAlignment="1">
      <alignment horizontal="center" vertical="center" wrapText="1"/>
    </xf>
    <xf numFmtId="0" fontId="2" fillId="6" borderId="11" xfId="5" applyFont="1" applyFill="1" applyBorder="1" applyAlignment="1">
      <alignment horizontal="left" vertical="center" wrapText="1"/>
    </xf>
    <xf numFmtId="0" fontId="2" fillId="6" borderId="11" xfId="5" applyFont="1" applyFill="1" applyBorder="1" applyAlignment="1">
      <alignment horizontal="center" vertical="center" wrapText="1"/>
    </xf>
    <xf numFmtId="2" fontId="2" fillId="6" borderId="11" xfId="5" applyNumberFormat="1" applyFont="1" applyFill="1" applyBorder="1" applyAlignment="1">
      <alignment horizontal="center" vertical="center" wrapText="1"/>
    </xf>
    <xf numFmtId="0" fontId="2" fillId="6" borderId="11" xfId="0" applyFont="1" applyFill="1" applyBorder="1" applyAlignment="1">
      <alignment wrapText="1"/>
    </xf>
    <xf numFmtId="0" fontId="6" fillId="6" borderId="11" xfId="0" applyFont="1" applyFill="1" applyBorder="1" applyAlignment="1">
      <alignment horizontal="center" vertical="center"/>
    </xf>
    <xf numFmtId="0" fontId="6" fillId="6" borderId="11" xfId="0" applyFont="1" applyFill="1" applyBorder="1"/>
    <xf numFmtId="2" fontId="6" fillId="6" borderId="11" xfId="0" applyNumberFormat="1" applyFont="1" applyFill="1" applyBorder="1" applyAlignment="1">
      <alignment horizontal="center" vertical="center"/>
    </xf>
    <xf numFmtId="2" fontId="6" fillId="6" borderId="4" xfId="0" applyNumberFormat="1" applyFont="1" applyFill="1" applyBorder="1" applyAlignment="1">
      <alignment horizontal="center" vertical="center"/>
    </xf>
    <xf numFmtId="0" fontId="22" fillId="6" borderId="11" xfId="0" applyFont="1" applyFill="1" applyBorder="1" applyAlignment="1">
      <alignment horizontal="center" vertical="center"/>
    </xf>
    <xf numFmtId="0" fontId="22" fillId="6" borderId="11" xfId="0" applyFont="1" applyFill="1" applyBorder="1"/>
    <xf numFmtId="0" fontId="26" fillId="6" borderId="11" xfId="0" applyFont="1" applyFill="1" applyBorder="1" applyAlignment="1">
      <alignment wrapText="1"/>
    </xf>
    <xf numFmtId="0" fontId="27" fillId="6" borderId="11" xfId="0" applyFont="1" applyFill="1" applyBorder="1" applyAlignment="1">
      <alignment horizontal="center" vertical="center"/>
    </xf>
    <xf numFmtId="2" fontId="22" fillId="6" borderId="11" xfId="0" applyNumberFormat="1" applyFont="1" applyFill="1" applyBorder="1" applyAlignment="1">
      <alignment horizontal="center" vertical="center"/>
    </xf>
    <xf numFmtId="0" fontId="2" fillId="6" borderId="11" xfId="0" applyFont="1" applyFill="1" applyBorder="1" applyAlignment="1">
      <alignment horizontal="left" vertical="center"/>
    </xf>
    <xf numFmtId="0" fontId="2" fillId="6" borderId="4" xfId="0" applyFont="1" applyFill="1" applyBorder="1" applyAlignment="1">
      <alignment horizontal="left" vertical="center" wrapText="1"/>
    </xf>
    <xf numFmtId="0" fontId="2" fillId="6" borderId="4" xfId="0" applyFont="1" applyFill="1" applyBorder="1" applyAlignment="1">
      <alignment horizontal="center" vertical="center"/>
    </xf>
    <xf numFmtId="0" fontId="6" fillId="7" borderId="11" xfId="0" applyFont="1" applyFill="1" applyBorder="1" applyAlignment="1">
      <alignment horizontal="center" vertical="center" wrapText="1"/>
    </xf>
    <xf numFmtId="0" fontId="6" fillId="7" borderId="11" xfId="0" applyFont="1" applyFill="1" applyBorder="1"/>
    <xf numFmtId="2" fontId="6" fillId="6" borderId="7" xfId="0" applyNumberFormat="1" applyFont="1" applyFill="1" applyBorder="1" applyAlignment="1">
      <alignment horizontal="center" vertical="center"/>
    </xf>
    <xf numFmtId="2" fontId="2" fillId="6" borderId="11" xfId="0" applyNumberFormat="1" applyFont="1" applyFill="1" applyBorder="1" applyAlignment="1">
      <alignment horizontal="center" vertical="center" wrapText="1"/>
    </xf>
    <xf numFmtId="2" fontId="2" fillId="6" borderId="11" xfId="0" applyNumberFormat="1" applyFont="1" applyFill="1" applyBorder="1" applyAlignment="1">
      <alignment horizontal="center"/>
    </xf>
    <xf numFmtId="0" fontId="22" fillId="6" borderId="11" xfId="0" applyFont="1" applyFill="1" applyBorder="1" applyAlignment="1">
      <alignment horizontal="center" vertical="center" wrapText="1"/>
    </xf>
    <xf numFmtId="0" fontId="2" fillId="6" borderId="11" xfId="0" applyFont="1" applyFill="1" applyBorder="1" applyAlignment="1">
      <alignment vertical="center" wrapText="1"/>
    </xf>
    <xf numFmtId="0" fontId="2" fillId="6" borderId="11" xfId="0" applyFont="1" applyFill="1" applyBorder="1" applyAlignment="1">
      <alignment horizontal="right" vertical="center" wrapText="1"/>
    </xf>
    <xf numFmtId="0" fontId="6" fillId="7" borderId="11" xfId="0" applyFont="1" applyFill="1" applyBorder="1" applyAlignment="1">
      <alignment wrapText="1"/>
    </xf>
    <xf numFmtId="0" fontId="6" fillId="7" borderId="11" xfId="0" applyFont="1" applyFill="1" applyBorder="1" applyAlignment="1">
      <alignment horizontal="center" vertical="center"/>
    </xf>
    <xf numFmtId="2" fontId="6" fillId="7" borderId="11" xfId="0" applyNumberFormat="1" applyFont="1" applyFill="1" applyBorder="1" applyAlignment="1">
      <alignment horizontal="center" vertical="center"/>
    </xf>
    <xf numFmtId="2" fontId="6" fillId="7" borderId="7" xfId="0" applyNumberFormat="1" applyFont="1" applyFill="1" applyBorder="1" applyAlignment="1">
      <alignment horizontal="center" vertical="center" wrapText="1"/>
    </xf>
    <xf numFmtId="2" fontId="6" fillId="6" borderId="11" xfId="0" applyNumberFormat="1" applyFont="1" applyFill="1" applyBorder="1" applyAlignment="1">
      <alignment horizontal="center" vertical="center" wrapText="1"/>
    </xf>
    <xf numFmtId="0" fontId="3" fillId="0" borderId="0" xfId="0" applyFont="1" applyAlignment="1">
      <alignment horizontal="center"/>
    </xf>
    <xf numFmtId="0" fontId="2" fillId="0" borderId="1" xfId="0" applyFont="1" applyBorder="1" applyAlignment="1">
      <alignment horizontal="center" vertical="center" wrapText="1"/>
    </xf>
    <xf numFmtId="0" fontId="2" fillId="3" borderId="0" xfId="0" applyFont="1" applyFill="1" applyAlignment="1">
      <alignment horizontal="left"/>
    </xf>
    <xf numFmtId="2" fontId="2"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2" fillId="0" borderId="1" xfId="0" applyFont="1" applyBorder="1" applyAlignment="1">
      <alignment horizontal="right"/>
    </xf>
    <xf numFmtId="0" fontId="3" fillId="0" borderId="1" xfId="0" applyFont="1" applyBorder="1" applyAlignment="1">
      <alignment horizontal="right"/>
    </xf>
    <xf numFmtId="0" fontId="3" fillId="3" borderId="3" xfId="0" applyFont="1" applyFill="1" applyBorder="1" applyAlignment="1">
      <alignment horizontal="right"/>
    </xf>
    <xf numFmtId="0" fontId="5" fillId="3" borderId="2" xfId="0" applyFont="1" applyFill="1" applyBorder="1" applyAlignment="1">
      <alignment horizontal="center" vertical="top"/>
    </xf>
    <xf numFmtId="0" fontId="3" fillId="0" borderId="0" xfId="0" applyFont="1" applyAlignment="1">
      <alignment horizontal="left" vertical="top"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14" fillId="0" borderId="3" xfId="0" applyFont="1" applyBorder="1" applyAlignment="1">
      <alignment horizontal="center"/>
    </xf>
    <xf numFmtId="0" fontId="18" fillId="0" borderId="0" xfId="0" applyFont="1" applyAlignment="1">
      <alignment horizontal="center"/>
    </xf>
    <xf numFmtId="0" fontId="3" fillId="0" borderId="5" xfId="0" applyFont="1" applyBorder="1" applyAlignment="1">
      <alignment horizontal="right"/>
    </xf>
    <xf numFmtId="0" fontId="3" fillId="0" borderId="6" xfId="0" applyFont="1" applyBorder="1" applyAlignment="1">
      <alignment horizontal="right"/>
    </xf>
    <xf numFmtId="0" fontId="3" fillId="0" borderId="7" xfId="0" applyFont="1" applyBorder="1" applyAlignment="1">
      <alignment horizontal="right"/>
    </xf>
    <xf numFmtId="0" fontId="4" fillId="0" borderId="1" xfId="0" applyFont="1" applyBorder="1" applyAlignment="1">
      <alignment horizontal="righ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3" borderId="11" xfId="0" applyFont="1" applyFill="1" applyBorder="1" applyAlignment="1">
      <alignment horizontal="center" vertical="center" textRotation="90" wrapText="1"/>
    </xf>
    <xf numFmtId="2" fontId="23" fillId="4" borderId="0" xfId="0" applyNumberFormat="1" applyFont="1" applyFill="1" applyAlignment="1">
      <alignment horizontal="center"/>
    </xf>
    <xf numFmtId="0" fontId="3" fillId="3" borderId="0" xfId="0" applyFont="1" applyFill="1" applyAlignment="1">
      <alignment horizontal="left" vertical="top" wrapText="1"/>
    </xf>
    <xf numFmtId="0" fontId="2" fillId="3" borderId="11" xfId="0" applyFont="1" applyFill="1" applyBorder="1" applyAlignment="1">
      <alignment horizontal="center" vertical="center" textRotation="90"/>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0" xfId="0" applyFont="1" applyFill="1" applyAlignment="1">
      <alignment horizontal="center"/>
    </xf>
    <xf numFmtId="0" fontId="2" fillId="3" borderId="3" xfId="0" applyFont="1" applyFill="1" applyBorder="1" applyAlignment="1">
      <alignment horizontal="center"/>
    </xf>
    <xf numFmtId="0" fontId="5" fillId="3" borderId="2" xfId="0" applyFont="1" applyFill="1" applyBorder="1" applyAlignment="1">
      <alignment horizontal="center"/>
    </xf>
    <xf numFmtId="0" fontId="2" fillId="3" borderId="0" xfId="0" applyFont="1" applyFill="1" applyAlignment="1">
      <alignment horizontal="right" vertical="top" wrapText="1"/>
    </xf>
    <xf numFmtId="0" fontId="2" fillId="3" borderId="0" xfId="0" applyFont="1" applyFill="1" applyAlignment="1">
      <alignment horizontal="center" vertical="top" wrapText="1"/>
    </xf>
    <xf numFmtId="0" fontId="6" fillId="3" borderId="0" xfId="0" applyFont="1" applyFill="1" applyAlignment="1">
      <alignment horizontal="center"/>
    </xf>
    <xf numFmtId="0" fontId="6" fillId="3" borderId="3" xfId="0" applyFont="1" applyFill="1" applyBorder="1" applyAlignment="1">
      <alignment horizontal="center"/>
    </xf>
    <xf numFmtId="0" fontId="19" fillId="3" borderId="0" xfId="0" applyFont="1" applyFill="1" applyAlignment="1">
      <alignment horizontal="center"/>
    </xf>
    <xf numFmtId="0" fontId="6" fillId="3" borderId="11" xfId="0" applyFont="1" applyFill="1" applyBorder="1" applyAlignment="1">
      <alignment horizontal="center" vertical="center"/>
    </xf>
    <xf numFmtId="0" fontId="6" fillId="3" borderId="10" xfId="0" applyFont="1" applyFill="1" applyBorder="1" applyAlignment="1">
      <alignment horizontal="right" vertical="center"/>
    </xf>
    <xf numFmtId="0" fontId="6" fillId="3" borderId="3" xfId="0" applyFont="1" applyFill="1" applyBorder="1" applyAlignment="1">
      <alignment horizontal="right" vertical="center"/>
    </xf>
    <xf numFmtId="0" fontId="6" fillId="3" borderId="9" xfId="0" applyFont="1" applyFill="1" applyBorder="1" applyAlignment="1">
      <alignment horizontal="right" vertical="center"/>
    </xf>
    <xf numFmtId="0" fontId="6" fillId="3" borderId="0" xfId="0" applyFont="1" applyFill="1" applyAlignment="1">
      <alignment horizontal="right" vertical="top" wrapText="1"/>
    </xf>
    <xf numFmtId="0" fontId="6" fillId="3" borderId="0" xfId="0" applyFont="1" applyFill="1" applyAlignment="1">
      <alignment horizontal="center" vertical="top" wrapText="1"/>
    </xf>
    <xf numFmtId="0" fontId="6" fillId="3" borderId="11" xfId="0" applyFont="1" applyFill="1" applyBorder="1" applyAlignment="1">
      <alignment horizontal="center" vertical="center" textRotation="90"/>
    </xf>
    <xf numFmtId="0" fontId="6" fillId="3" borderId="11" xfId="0" applyFont="1" applyFill="1" applyBorder="1" applyAlignment="1">
      <alignment horizontal="center" vertical="center" wrapText="1"/>
    </xf>
    <xf numFmtId="0" fontId="6" fillId="3" borderId="11" xfId="0" applyFont="1" applyFill="1" applyBorder="1" applyAlignment="1">
      <alignment horizontal="center" vertical="center" textRotation="90" wrapText="1"/>
    </xf>
    <xf numFmtId="0" fontId="6" fillId="4" borderId="0" xfId="0" applyFont="1" applyFill="1" applyAlignment="1">
      <alignment horizontal="center"/>
    </xf>
    <xf numFmtId="0" fontId="6" fillId="4" borderId="3" xfId="0" applyFont="1" applyFill="1" applyBorder="1" applyAlignment="1">
      <alignment horizontal="center"/>
    </xf>
    <xf numFmtId="0" fontId="19" fillId="4" borderId="0" xfId="0" applyFont="1" applyFill="1" applyAlignment="1">
      <alignment horizontal="center"/>
    </xf>
    <xf numFmtId="0" fontId="6" fillId="3" borderId="5" xfId="0" applyFont="1" applyFill="1" applyBorder="1" applyAlignment="1">
      <alignment horizontal="right" vertical="center"/>
    </xf>
    <xf numFmtId="0" fontId="6" fillId="3" borderId="6" xfId="0" applyFont="1" applyFill="1" applyBorder="1" applyAlignment="1">
      <alignment horizontal="right" vertical="center"/>
    </xf>
    <xf numFmtId="0" fontId="6" fillId="3" borderId="7" xfId="0" applyFont="1" applyFill="1" applyBorder="1" applyAlignment="1">
      <alignment horizontal="right" vertical="center"/>
    </xf>
    <xf numFmtId="0" fontId="5" fillId="3" borderId="0" xfId="0" applyFont="1" applyFill="1" applyAlignment="1">
      <alignment horizontal="center"/>
    </xf>
    <xf numFmtId="0" fontId="2" fillId="3" borderId="1" xfId="0" applyFont="1" applyFill="1" applyBorder="1" applyAlignment="1">
      <alignment horizontal="center" vertical="center" textRotation="90"/>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textRotation="90"/>
    </xf>
    <xf numFmtId="0" fontId="2" fillId="3" borderId="5" xfId="0" applyFont="1" applyFill="1" applyBorder="1" applyAlignment="1">
      <alignment horizontal="right" vertical="center"/>
    </xf>
    <xf numFmtId="0" fontId="2" fillId="3" borderId="6" xfId="0" applyFont="1" applyFill="1" applyBorder="1" applyAlignment="1">
      <alignment horizontal="right" vertical="center"/>
    </xf>
    <xf numFmtId="0" fontId="2" fillId="3" borderId="3" xfId="0" applyFont="1" applyFill="1" applyBorder="1" applyAlignment="1">
      <alignment horizontal="right" vertical="center"/>
    </xf>
    <xf numFmtId="0" fontId="2" fillId="3" borderId="7" xfId="0" applyFont="1" applyFill="1" applyBorder="1" applyAlignment="1">
      <alignment horizontal="right" vertical="center"/>
    </xf>
    <xf numFmtId="2" fontId="3" fillId="4" borderId="0" xfId="0" applyNumberFormat="1" applyFont="1" applyFill="1" applyAlignment="1">
      <alignment horizont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0" fontId="2" fillId="3" borderId="1" xfId="0" applyFont="1" applyFill="1" applyBorder="1" applyAlignment="1">
      <alignment horizontal="right" vertical="center"/>
    </xf>
    <xf numFmtId="2" fontId="28" fillId="5" borderId="11" xfId="0" applyNumberFormat="1" applyFont="1" applyFill="1" applyBorder="1" applyAlignment="1">
      <alignment horizontal="center" vertical="center" wrapText="1"/>
    </xf>
    <xf numFmtId="2" fontId="28" fillId="5" borderId="11" xfId="0" applyNumberFormat="1" applyFont="1" applyFill="1" applyBorder="1" applyAlignment="1">
      <alignment horizontal="center" vertical="center"/>
    </xf>
    <xf numFmtId="2" fontId="28" fillId="6" borderId="11" xfId="0" applyNumberFormat="1" applyFont="1" applyFill="1" applyBorder="1" applyAlignment="1">
      <alignment horizontal="center" vertical="center"/>
    </xf>
    <xf numFmtId="0" fontId="28" fillId="7" borderId="11" xfId="0" applyFont="1" applyFill="1" applyBorder="1" applyAlignment="1">
      <alignment horizontal="center" vertical="center" wrapText="1"/>
    </xf>
    <xf numFmtId="0" fontId="28" fillId="7" borderId="11" xfId="0" applyFont="1" applyFill="1" applyBorder="1"/>
    <xf numFmtId="0" fontId="28" fillId="6" borderId="11" xfId="0" applyFont="1" applyFill="1" applyBorder="1" applyAlignment="1">
      <alignment wrapText="1"/>
    </xf>
    <xf numFmtId="0" fontId="28" fillId="7" borderId="11" xfId="0" applyFont="1" applyFill="1" applyBorder="1" applyAlignment="1">
      <alignment horizontal="center" vertical="center"/>
    </xf>
    <xf numFmtId="2" fontId="28" fillId="7" borderId="11" xfId="0" applyNumberFormat="1" applyFont="1" applyFill="1" applyBorder="1" applyAlignment="1">
      <alignment horizontal="center" vertical="center"/>
    </xf>
    <xf numFmtId="0" fontId="28" fillId="6" borderId="11" xfId="0" applyFont="1" applyFill="1" applyBorder="1" applyAlignment="1">
      <alignment horizontal="center" vertical="center" textRotation="90"/>
    </xf>
    <xf numFmtId="0" fontId="28" fillId="6" borderId="11" xfId="0" applyFont="1" applyFill="1" applyBorder="1" applyAlignment="1">
      <alignment horizontal="center" vertical="center" wrapText="1"/>
    </xf>
    <xf numFmtId="0" fontId="28" fillId="6" borderId="11" xfId="3" applyFont="1" applyFill="1" applyBorder="1" applyAlignment="1">
      <alignment wrapText="1"/>
    </xf>
    <xf numFmtId="0" fontId="28" fillId="6" borderId="11" xfId="0" applyFont="1" applyFill="1" applyBorder="1" applyAlignment="1">
      <alignment horizontal="center" vertical="center"/>
    </xf>
    <xf numFmtId="0" fontId="28" fillId="6" borderId="11" xfId="0" applyFont="1" applyFill="1" applyBorder="1"/>
    <xf numFmtId="0" fontId="28" fillId="7" borderId="11" xfId="0" applyFont="1" applyFill="1" applyBorder="1" applyAlignment="1">
      <alignment wrapText="1"/>
    </xf>
    <xf numFmtId="0" fontId="28" fillId="6" borderId="11" xfId="0" applyFont="1" applyFill="1" applyBorder="1" applyAlignment="1">
      <alignment horizontal="left" vertical="center"/>
    </xf>
    <xf numFmtId="0" fontId="28" fillId="6" borderId="11" xfId="3" applyFont="1" applyFill="1" applyBorder="1" applyAlignment="1">
      <alignment vertical="top" wrapText="1"/>
    </xf>
    <xf numFmtId="0" fontId="28" fillId="6" borderId="11" xfId="3"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horizontal="right" vertical="center"/>
    </xf>
    <xf numFmtId="0" fontId="28" fillId="6" borderId="11" xfId="3" applyFont="1" applyFill="1" applyBorder="1" applyAlignment="1">
      <alignment horizontal="left" vertical="center"/>
    </xf>
    <xf numFmtId="0" fontId="28" fillId="7" borderId="11" xfId="0" applyFont="1" applyFill="1" applyBorder="1" applyAlignment="1" applyProtection="1">
      <alignment vertical="center"/>
      <protection locked="0"/>
    </xf>
  </cellXfs>
  <cellStyles count="12">
    <cellStyle name="Comma 2" xfId="6" xr:uid="{00000000-0005-0000-0000-000000000000}"/>
    <cellStyle name="Excel Built-in Normal" xfId="7" xr:uid="{00000000-0005-0000-0000-000001000000}"/>
    <cellStyle name="Excel Built-in Normal 1" xfId="8" xr:uid="{00000000-0005-0000-0000-000002000000}"/>
    <cellStyle name="Normal 2" xfId="3" xr:uid="{00000000-0005-0000-0000-000003000000}"/>
    <cellStyle name="Normal 2 2" xfId="9" xr:uid="{00000000-0005-0000-0000-000004000000}"/>
    <cellStyle name="Normal 2 2 2" xfId="10" xr:uid="{00000000-0005-0000-0000-000005000000}"/>
    <cellStyle name="Normal 3" xfId="5" xr:uid="{00000000-0005-0000-0000-000006000000}"/>
    <cellStyle name="Normal 4" xfId="4" xr:uid="{00000000-0005-0000-0000-000007000000}"/>
    <cellStyle name="Normal 5" xfId="11" xr:uid="{00000000-0005-0000-0000-000008000000}"/>
    <cellStyle name="Style 1" xfId="2" xr:uid="{00000000-0005-0000-0000-000009000000}"/>
    <cellStyle name="Обычный" xfId="0" builtinId="0"/>
    <cellStyle name="Пояснение" xfId="1" builtinId="53" customBuiltin="1"/>
  </cellStyles>
  <dxfs count="0"/>
  <tableStyles count="0" defaultTableStyle="TableStyleMedium9"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MK27"/>
  <sheetViews>
    <sheetView topLeftCell="A4" zoomScale="110" zoomScaleNormal="110" workbookViewId="0">
      <selection activeCell="C7" sqref="C7"/>
    </sheetView>
  </sheetViews>
  <sheetFormatPr defaultColWidth="9.1796875" defaultRowHeight="14" x14ac:dyDescent="0.3"/>
  <cols>
    <col min="1" max="1" width="9.1796875" style="18"/>
    <col min="2" max="2" width="12.7265625" style="18" customWidth="1"/>
    <col min="3" max="3" width="55.453125" style="18" customWidth="1"/>
    <col min="4" max="4" width="16.7265625" style="18" customWidth="1"/>
    <col min="5" max="7" width="9.1796875" style="18" customWidth="1"/>
    <col min="8" max="8" width="11.7265625" style="18" customWidth="1"/>
    <col min="9" max="1026" width="9.1796875" style="18" customWidth="1"/>
    <col min="1027" max="16384" width="9.1796875" style="18"/>
  </cols>
  <sheetData>
    <row r="1" spans="1:1025" x14ac:dyDescent="0.3">
      <c r="D1" s="59"/>
      <c r="E1" s="59"/>
      <c r="F1" s="59"/>
    </row>
    <row r="2" spans="1:1025" x14ac:dyDescent="0.3">
      <c r="D2" s="59" t="s">
        <v>0</v>
      </c>
      <c r="E2" s="59"/>
      <c r="F2" s="59"/>
    </row>
    <row r="3" spans="1:1025" x14ac:dyDescent="0.3">
      <c r="D3" s="59"/>
      <c r="E3" s="59"/>
      <c r="F3" s="59"/>
    </row>
    <row r="4" spans="1:1025" x14ac:dyDescent="0.3">
      <c r="D4" s="59" t="s">
        <v>1</v>
      </c>
      <c r="E4" s="59"/>
      <c r="F4" s="59"/>
    </row>
    <row r="5" spans="1:1025" x14ac:dyDescent="0.3">
      <c r="D5" s="59"/>
      <c r="E5" s="59"/>
      <c r="F5" s="59"/>
    </row>
    <row r="6" spans="1:1025" x14ac:dyDescent="0.3">
      <c r="D6" s="59" t="s">
        <v>2</v>
      </c>
      <c r="E6" s="59"/>
      <c r="F6" s="59"/>
    </row>
    <row r="7" spans="1:1025" x14ac:dyDescent="0.3">
      <c r="D7" s="59" t="s">
        <v>3</v>
      </c>
      <c r="E7" s="59"/>
      <c r="F7" s="59"/>
    </row>
    <row r="8" spans="1:1025" x14ac:dyDescent="0.3">
      <c r="B8" s="229" t="s">
        <v>4</v>
      </c>
      <c r="C8" s="229"/>
      <c r="D8" s="229"/>
      <c r="E8" s="229"/>
      <c r="F8" s="229"/>
    </row>
    <row r="9" spans="1:1025" s="63" customFormat="1" ht="32.25" customHeight="1" x14ac:dyDescent="0.35">
      <c r="A9" s="238" t="s">
        <v>245</v>
      </c>
      <c r="B9" s="238"/>
      <c r="C9" s="238"/>
      <c r="D9" s="238"/>
      <c r="E9" s="238"/>
      <c r="F9" s="238"/>
      <c r="G9" s="60"/>
      <c r="H9" s="60"/>
      <c r="I9" s="61"/>
      <c r="J9" s="61"/>
      <c r="K9" s="61"/>
      <c r="L9" s="61"/>
      <c r="M9" s="61"/>
      <c r="N9" s="61"/>
      <c r="O9" s="61"/>
      <c r="P9" s="61"/>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c r="OR9" s="62"/>
      <c r="OS9" s="62"/>
      <c r="OT9" s="62"/>
      <c r="OU9" s="62"/>
      <c r="OV9" s="62"/>
      <c r="OW9" s="62"/>
      <c r="OX9" s="62"/>
      <c r="OY9" s="62"/>
      <c r="OZ9" s="62"/>
      <c r="PA9" s="62"/>
      <c r="PB9" s="62"/>
      <c r="PC9" s="62"/>
      <c r="PD9" s="62"/>
      <c r="PE9" s="62"/>
      <c r="PF9" s="62"/>
      <c r="PG9" s="62"/>
      <c r="PH9" s="62"/>
      <c r="PI9" s="62"/>
      <c r="PJ9" s="62"/>
      <c r="PK9" s="62"/>
      <c r="PL9" s="62"/>
      <c r="PM9" s="62"/>
      <c r="PN9" s="62"/>
      <c r="PO9" s="62"/>
      <c r="PP9" s="62"/>
      <c r="PQ9" s="62"/>
      <c r="PR9" s="62"/>
      <c r="PS9" s="62"/>
      <c r="PT9" s="62"/>
      <c r="PU9" s="62"/>
      <c r="PV9" s="62"/>
      <c r="PW9" s="62"/>
      <c r="PX9" s="62"/>
      <c r="PY9" s="62"/>
      <c r="PZ9" s="62"/>
      <c r="QA9" s="62"/>
      <c r="QB9" s="62"/>
      <c r="QC9" s="62"/>
      <c r="QD9" s="62"/>
      <c r="QE9" s="62"/>
      <c r="QF9" s="62"/>
      <c r="QG9" s="62"/>
      <c r="QH9" s="62"/>
      <c r="QI9" s="62"/>
      <c r="QJ9" s="62"/>
      <c r="QK9" s="62"/>
      <c r="QL9" s="62"/>
      <c r="QM9" s="62"/>
      <c r="QN9" s="62"/>
      <c r="QO9" s="62"/>
      <c r="QP9" s="62"/>
      <c r="QQ9" s="62"/>
      <c r="QR9" s="62"/>
      <c r="QS9" s="62"/>
      <c r="QT9" s="62"/>
      <c r="QU9" s="62"/>
      <c r="QV9" s="62"/>
      <c r="QW9" s="62"/>
      <c r="QX9" s="62"/>
      <c r="QY9" s="62"/>
      <c r="QZ9" s="62"/>
      <c r="RA9" s="62"/>
      <c r="RB9" s="62"/>
      <c r="RC9" s="62"/>
      <c r="RD9" s="62"/>
      <c r="RE9" s="62"/>
      <c r="RF9" s="62"/>
      <c r="RG9" s="62"/>
      <c r="RH9" s="62"/>
      <c r="RI9" s="62"/>
      <c r="RJ9" s="62"/>
      <c r="RK9" s="62"/>
      <c r="RL9" s="62"/>
      <c r="RM9" s="62"/>
      <c r="RN9" s="62"/>
      <c r="RO9" s="62"/>
      <c r="RP9" s="62"/>
      <c r="RQ9" s="62"/>
      <c r="RR9" s="62"/>
      <c r="RS9" s="62"/>
      <c r="RT9" s="62"/>
      <c r="RU9" s="62"/>
      <c r="RV9" s="62"/>
      <c r="RW9" s="62"/>
      <c r="RX9" s="62"/>
      <c r="RY9" s="62"/>
      <c r="RZ9" s="62"/>
      <c r="SA9" s="62"/>
      <c r="SB9" s="62"/>
      <c r="SC9" s="62"/>
      <c r="SD9" s="62"/>
      <c r="SE9" s="62"/>
      <c r="SF9" s="62"/>
      <c r="SG9" s="62"/>
      <c r="SH9" s="62"/>
      <c r="SI9" s="62"/>
      <c r="SJ9" s="62"/>
      <c r="SK9" s="62"/>
      <c r="SL9" s="62"/>
      <c r="SM9" s="62"/>
      <c r="SN9" s="62"/>
      <c r="SO9" s="62"/>
      <c r="SP9" s="62"/>
      <c r="SQ9" s="62"/>
      <c r="SR9" s="62"/>
      <c r="SS9" s="62"/>
      <c r="ST9" s="62"/>
      <c r="SU9" s="62"/>
      <c r="SV9" s="62"/>
      <c r="SW9" s="62"/>
      <c r="SX9" s="62"/>
      <c r="SY9" s="62"/>
      <c r="SZ9" s="62"/>
      <c r="TA9" s="62"/>
      <c r="TB9" s="62"/>
      <c r="TC9" s="62"/>
      <c r="TD9" s="62"/>
      <c r="TE9" s="62"/>
      <c r="TF9" s="62"/>
      <c r="TG9" s="62"/>
      <c r="TH9" s="62"/>
      <c r="TI9" s="62"/>
      <c r="TJ9" s="62"/>
      <c r="TK9" s="62"/>
      <c r="TL9" s="62"/>
      <c r="TM9" s="62"/>
      <c r="TN9" s="62"/>
      <c r="TO9" s="62"/>
      <c r="TP9" s="62"/>
      <c r="TQ9" s="62"/>
      <c r="TR9" s="62"/>
      <c r="TS9" s="62"/>
      <c r="TT9" s="62"/>
      <c r="TU9" s="62"/>
      <c r="TV9" s="62"/>
      <c r="TW9" s="62"/>
      <c r="TX9" s="62"/>
      <c r="TY9" s="62"/>
      <c r="TZ9" s="62"/>
      <c r="UA9" s="62"/>
      <c r="UB9" s="62"/>
      <c r="UC9" s="62"/>
      <c r="UD9" s="62"/>
      <c r="UE9" s="62"/>
      <c r="UF9" s="62"/>
      <c r="UG9" s="62"/>
      <c r="UH9" s="62"/>
      <c r="UI9" s="62"/>
      <c r="UJ9" s="62"/>
      <c r="UK9" s="62"/>
      <c r="UL9" s="62"/>
      <c r="UM9" s="62"/>
      <c r="UN9" s="62"/>
      <c r="UO9" s="62"/>
      <c r="UP9" s="62"/>
      <c r="UQ9" s="62"/>
      <c r="UR9" s="62"/>
      <c r="US9" s="62"/>
      <c r="UT9" s="62"/>
      <c r="UU9" s="62"/>
      <c r="UV9" s="62"/>
      <c r="UW9" s="62"/>
      <c r="UX9" s="62"/>
      <c r="UY9" s="62"/>
      <c r="UZ9" s="62"/>
      <c r="VA9" s="62"/>
      <c r="VB9" s="62"/>
      <c r="VC9" s="62"/>
      <c r="VD9" s="62"/>
      <c r="VE9" s="62"/>
      <c r="VF9" s="62"/>
      <c r="VG9" s="62"/>
      <c r="VH9" s="62"/>
      <c r="VI9" s="62"/>
      <c r="VJ9" s="62"/>
      <c r="VK9" s="62"/>
      <c r="VL9" s="62"/>
      <c r="VM9" s="62"/>
      <c r="VN9" s="62"/>
      <c r="VO9" s="62"/>
      <c r="VP9" s="62"/>
      <c r="VQ9" s="62"/>
      <c r="VR9" s="62"/>
      <c r="VS9" s="62"/>
      <c r="VT9" s="62"/>
      <c r="VU9" s="62"/>
      <c r="VV9" s="62"/>
      <c r="VW9" s="62"/>
      <c r="VX9" s="62"/>
      <c r="VY9" s="62"/>
      <c r="VZ9" s="62"/>
      <c r="WA9" s="62"/>
      <c r="WB9" s="62"/>
      <c r="WC9" s="62"/>
      <c r="WD9" s="62"/>
      <c r="WE9" s="62"/>
      <c r="WF9" s="62"/>
      <c r="WG9" s="62"/>
      <c r="WH9" s="62"/>
      <c r="WI9" s="62"/>
      <c r="WJ9" s="62"/>
      <c r="WK9" s="62"/>
      <c r="WL9" s="62"/>
      <c r="WM9" s="62"/>
      <c r="WN9" s="62"/>
      <c r="WO9" s="62"/>
      <c r="WP9" s="62"/>
      <c r="WQ9" s="62"/>
      <c r="WR9" s="62"/>
      <c r="WS9" s="62"/>
      <c r="WT9" s="62"/>
      <c r="WU9" s="62"/>
      <c r="WV9" s="62"/>
      <c r="WW9" s="62"/>
      <c r="WX9" s="62"/>
      <c r="WY9" s="62"/>
      <c r="WZ9" s="62"/>
      <c r="XA9" s="62"/>
      <c r="XB9" s="62"/>
      <c r="XC9" s="62"/>
      <c r="XD9" s="62"/>
      <c r="XE9" s="62"/>
      <c r="XF9" s="62"/>
      <c r="XG9" s="62"/>
      <c r="XH9" s="62"/>
      <c r="XI9" s="62"/>
      <c r="XJ9" s="62"/>
      <c r="XK9" s="62"/>
      <c r="XL9" s="62"/>
      <c r="XM9" s="62"/>
      <c r="XN9" s="62"/>
      <c r="XO9" s="62"/>
      <c r="XP9" s="62"/>
      <c r="XQ9" s="62"/>
      <c r="XR9" s="62"/>
      <c r="XS9" s="62"/>
      <c r="XT9" s="62"/>
      <c r="XU9" s="62"/>
      <c r="XV9" s="62"/>
      <c r="XW9" s="62"/>
      <c r="XX9" s="62"/>
      <c r="XY9" s="62"/>
      <c r="XZ9" s="62"/>
      <c r="YA9" s="62"/>
      <c r="YB9" s="62"/>
      <c r="YC9" s="62"/>
      <c r="YD9" s="62"/>
      <c r="YE9" s="62"/>
      <c r="YF9" s="62"/>
      <c r="YG9" s="62"/>
      <c r="YH9" s="62"/>
      <c r="YI9" s="62"/>
      <c r="YJ9" s="62"/>
      <c r="YK9" s="62"/>
      <c r="YL9" s="62"/>
      <c r="YM9" s="62"/>
      <c r="YN9" s="62"/>
      <c r="YO9" s="62"/>
      <c r="YP9" s="62"/>
      <c r="YQ9" s="62"/>
      <c r="YR9" s="62"/>
      <c r="YS9" s="62"/>
      <c r="YT9" s="62"/>
      <c r="YU9" s="62"/>
      <c r="YV9" s="62"/>
      <c r="YW9" s="62"/>
      <c r="YX9" s="62"/>
      <c r="YY9" s="62"/>
      <c r="YZ9" s="62"/>
      <c r="ZA9" s="62"/>
      <c r="ZB9" s="62"/>
      <c r="ZC9" s="62"/>
      <c r="ZD9" s="62"/>
      <c r="ZE9" s="62"/>
      <c r="ZF9" s="62"/>
      <c r="ZG9" s="62"/>
      <c r="ZH9" s="62"/>
      <c r="ZI9" s="62"/>
      <c r="ZJ9" s="62"/>
      <c r="ZK9" s="62"/>
      <c r="ZL9" s="62"/>
      <c r="ZM9" s="62"/>
      <c r="ZN9" s="62"/>
      <c r="ZO9" s="62"/>
      <c r="ZP9" s="62"/>
      <c r="ZQ9" s="62"/>
      <c r="ZR9" s="62"/>
      <c r="ZS9" s="62"/>
      <c r="ZT9" s="62"/>
      <c r="ZU9" s="62"/>
      <c r="ZV9" s="62"/>
      <c r="ZW9" s="62"/>
      <c r="ZX9" s="62"/>
      <c r="ZY9" s="62"/>
      <c r="ZZ9" s="62"/>
      <c r="AAA9" s="62"/>
      <c r="AAB9" s="62"/>
      <c r="AAC9" s="62"/>
      <c r="AAD9" s="62"/>
      <c r="AAE9" s="62"/>
      <c r="AAF9" s="62"/>
      <c r="AAG9" s="62"/>
      <c r="AAH9" s="62"/>
      <c r="AAI9" s="62"/>
      <c r="AAJ9" s="62"/>
      <c r="AAK9" s="62"/>
      <c r="AAL9" s="62"/>
      <c r="AAM9" s="62"/>
      <c r="AAN9" s="62"/>
      <c r="AAO9" s="62"/>
      <c r="AAP9" s="62"/>
      <c r="AAQ9" s="62"/>
      <c r="AAR9" s="62"/>
      <c r="AAS9" s="62"/>
      <c r="AAT9" s="62"/>
      <c r="AAU9" s="62"/>
      <c r="AAV9" s="62"/>
      <c r="AAW9" s="62"/>
      <c r="AAX9" s="62"/>
      <c r="AAY9" s="62"/>
      <c r="AAZ9" s="62"/>
      <c r="ABA9" s="62"/>
      <c r="ABB9" s="62"/>
      <c r="ABC9" s="62"/>
      <c r="ABD9" s="62"/>
      <c r="ABE9" s="62"/>
      <c r="ABF9" s="62"/>
      <c r="ABG9" s="62"/>
      <c r="ABH9" s="62"/>
      <c r="ABI9" s="62"/>
      <c r="ABJ9" s="62"/>
      <c r="ABK9" s="62"/>
      <c r="ABL9" s="62"/>
      <c r="ABM9" s="62"/>
      <c r="ABN9" s="62"/>
      <c r="ABO9" s="62"/>
      <c r="ABP9" s="62"/>
      <c r="ABQ9" s="62"/>
      <c r="ABR9" s="62"/>
      <c r="ABS9" s="62"/>
      <c r="ABT9" s="62"/>
      <c r="ABU9" s="62"/>
      <c r="ABV9" s="62"/>
      <c r="ABW9" s="62"/>
      <c r="ABX9" s="62"/>
      <c r="ABY9" s="62"/>
      <c r="ABZ9" s="62"/>
      <c r="ACA9" s="62"/>
      <c r="ACB9" s="62"/>
      <c r="ACC9" s="62"/>
      <c r="ACD9" s="62"/>
      <c r="ACE9" s="62"/>
      <c r="ACF9" s="62"/>
      <c r="ACG9" s="62"/>
      <c r="ACH9" s="62"/>
      <c r="ACI9" s="62"/>
      <c r="ACJ9" s="62"/>
      <c r="ACK9" s="62"/>
      <c r="ACL9" s="62"/>
      <c r="ACM9" s="62"/>
      <c r="ACN9" s="62"/>
      <c r="ACO9" s="62"/>
      <c r="ACP9" s="62"/>
      <c r="ACQ9" s="62"/>
      <c r="ACR9" s="62"/>
      <c r="ACS9" s="62"/>
      <c r="ACT9" s="62"/>
      <c r="ACU9" s="62"/>
      <c r="ACV9" s="62"/>
      <c r="ACW9" s="62"/>
      <c r="ACX9" s="62"/>
      <c r="ACY9" s="62"/>
      <c r="ACZ9" s="62"/>
      <c r="ADA9" s="62"/>
      <c r="ADB9" s="62"/>
      <c r="ADC9" s="62"/>
      <c r="ADD9" s="62"/>
      <c r="ADE9" s="62"/>
      <c r="ADF9" s="62"/>
      <c r="ADG9" s="62"/>
      <c r="ADH9" s="62"/>
      <c r="ADI9" s="62"/>
      <c r="ADJ9" s="62"/>
      <c r="ADK9" s="62"/>
      <c r="ADL9" s="62"/>
      <c r="ADM9" s="62"/>
      <c r="ADN9" s="62"/>
      <c r="ADO9" s="62"/>
      <c r="ADP9" s="62"/>
      <c r="ADQ9" s="62"/>
      <c r="ADR9" s="62"/>
      <c r="ADS9" s="62"/>
      <c r="ADT9" s="62"/>
      <c r="ADU9" s="62"/>
      <c r="ADV9" s="62"/>
      <c r="ADW9" s="62"/>
      <c r="ADX9" s="62"/>
      <c r="ADY9" s="62"/>
      <c r="ADZ9" s="62"/>
      <c r="AEA9" s="62"/>
      <c r="AEB9" s="62"/>
      <c r="AEC9" s="62"/>
      <c r="AED9" s="62"/>
      <c r="AEE9" s="62"/>
      <c r="AEF9" s="62"/>
      <c r="AEG9" s="62"/>
      <c r="AEH9" s="62"/>
      <c r="AEI9" s="62"/>
      <c r="AEJ9" s="62"/>
      <c r="AEK9" s="62"/>
      <c r="AEL9" s="62"/>
      <c r="AEM9" s="62"/>
      <c r="AEN9" s="62"/>
      <c r="AEO9" s="62"/>
      <c r="AEP9" s="62"/>
      <c r="AEQ9" s="62"/>
      <c r="AER9" s="62"/>
      <c r="AES9" s="62"/>
      <c r="AET9" s="62"/>
      <c r="AEU9" s="62"/>
      <c r="AEV9" s="62"/>
      <c r="AEW9" s="62"/>
      <c r="AEX9" s="62"/>
      <c r="AEY9" s="62"/>
      <c r="AEZ9" s="62"/>
      <c r="AFA9" s="62"/>
      <c r="AFB9" s="62"/>
      <c r="AFC9" s="62"/>
      <c r="AFD9" s="62"/>
      <c r="AFE9" s="62"/>
      <c r="AFF9" s="62"/>
      <c r="AFG9" s="62"/>
      <c r="AFH9" s="62"/>
      <c r="AFI9" s="62"/>
      <c r="AFJ9" s="62"/>
      <c r="AFK9" s="62"/>
      <c r="AFL9" s="62"/>
      <c r="AFM9" s="62"/>
      <c r="AFN9" s="62"/>
      <c r="AFO9" s="62"/>
      <c r="AFP9" s="62"/>
      <c r="AFQ9" s="62"/>
      <c r="AFR9" s="62"/>
      <c r="AFS9" s="62"/>
      <c r="AFT9" s="62"/>
      <c r="AFU9" s="62"/>
      <c r="AFV9" s="62"/>
      <c r="AFW9" s="62"/>
      <c r="AFX9" s="62"/>
      <c r="AFY9" s="62"/>
      <c r="AFZ9" s="62"/>
      <c r="AGA9" s="62"/>
      <c r="AGB9" s="62"/>
      <c r="AGC9" s="62"/>
      <c r="AGD9" s="62"/>
      <c r="AGE9" s="62"/>
      <c r="AGF9" s="62"/>
      <c r="AGG9" s="62"/>
      <c r="AGH9" s="62"/>
      <c r="AGI9" s="62"/>
      <c r="AGJ9" s="62"/>
      <c r="AGK9" s="62"/>
      <c r="AGL9" s="62"/>
      <c r="AGM9" s="62"/>
      <c r="AGN9" s="62"/>
      <c r="AGO9" s="62"/>
      <c r="AGP9" s="62"/>
      <c r="AGQ9" s="62"/>
      <c r="AGR9" s="62"/>
      <c r="AGS9" s="62"/>
      <c r="AGT9" s="62"/>
      <c r="AGU9" s="62"/>
      <c r="AGV9" s="62"/>
      <c r="AGW9" s="62"/>
      <c r="AGX9" s="62"/>
      <c r="AGY9" s="62"/>
      <c r="AGZ9" s="62"/>
      <c r="AHA9" s="62"/>
      <c r="AHB9" s="62"/>
      <c r="AHC9" s="62"/>
      <c r="AHD9" s="62"/>
      <c r="AHE9" s="62"/>
      <c r="AHF9" s="62"/>
      <c r="AHG9" s="62"/>
      <c r="AHH9" s="62"/>
      <c r="AHI9" s="62"/>
      <c r="AHJ9" s="62"/>
      <c r="AHK9" s="62"/>
      <c r="AHL9" s="62"/>
      <c r="AHM9" s="62"/>
      <c r="AHN9" s="62"/>
      <c r="AHO9" s="62"/>
      <c r="AHP9" s="62"/>
      <c r="AHQ9" s="62"/>
      <c r="AHR9" s="62"/>
      <c r="AHS9" s="62"/>
      <c r="AHT9" s="62"/>
      <c r="AHU9" s="62"/>
      <c r="AHV9" s="62"/>
      <c r="AHW9" s="62"/>
      <c r="AHX9" s="62"/>
      <c r="AHY9" s="62"/>
      <c r="AHZ9" s="62"/>
      <c r="AIA9" s="62"/>
      <c r="AIB9" s="62"/>
      <c r="AIC9" s="62"/>
      <c r="AID9" s="62"/>
      <c r="AIE9" s="62"/>
      <c r="AIF9" s="62"/>
      <c r="AIG9" s="62"/>
      <c r="AIH9" s="62"/>
      <c r="AII9" s="62"/>
      <c r="AIJ9" s="62"/>
      <c r="AIK9" s="62"/>
      <c r="AIL9" s="62"/>
      <c r="AIM9" s="62"/>
      <c r="AIN9" s="62"/>
      <c r="AIO9" s="62"/>
      <c r="AIP9" s="62"/>
      <c r="AIQ9" s="62"/>
      <c r="AIR9" s="62"/>
      <c r="AIS9" s="62"/>
      <c r="AIT9" s="62"/>
      <c r="AIU9" s="62"/>
      <c r="AIV9" s="62"/>
      <c r="AIW9" s="62"/>
      <c r="AIX9" s="62"/>
      <c r="AIY9" s="62"/>
      <c r="AIZ9" s="62"/>
      <c r="AJA9" s="62"/>
      <c r="AJB9" s="62"/>
      <c r="AJC9" s="62"/>
      <c r="AJD9" s="62"/>
      <c r="AJE9" s="62"/>
      <c r="AJF9" s="62"/>
      <c r="AJG9" s="62"/>
      <c r="AJH9" s="62"/>
      <c r="AJI9" s="62"/>
      <c r="AJJ9" s="62"/>
      <c r="AJK9" s="62"/>
      <c r="AJL9" s="62"/>
      <c r="AJM9" s="62"/>
      <c r="AJN9" s="62"/>
      <c r="AJO9" s="62"/>
      <c r="AJP9" s="62"/>
      <c r="AJQ9" s="62"/>
      <c r="AJR9" s="62"/>
      <c r="AJS9" s="62"/>
      <c r="AJT9" s="62"/>
      <c r="AJU9" s="62"/>
      <c r="AJV9" s="62"/>
      <c r="AJW9" s="62"/>
      <c r="AJX9" s="62"/>
      <c r="AJY9" s="62"/>
      <c r="AJZ9" s="62"/>
      <c r="AKA9" s="62"/>
      <c r="AKB9" s="62"/>
      <c r="AKC9" s="62"/>
      <c r="AKD9" s="62"/>
      <c r="AKE9" s="62"/>
      <c r="AKF9" s="62"/>
      <c r="AKG9" s="62"/>
      <c r="AKH9" s="62"/>
      <c r="AKI9" s="62"/>
      <c r="AKJ9" s="62"/>
      <c r="AKK9" s="62"/>
      <c r="AKL9" s="62"/>
      <c r="AKM9" s="62"/>
      <c r="AKN9" s="62"/>
      <c r="AKO9" s="62"/>
      <c r="AKP9" s="62"/>
      <c r="AKQ9" s="62"/>
      <c r="AKR9" s="62"/>
      <c r="AKS9" s="62"/>
      <c r="AKT9" s="62"/>
      <c r="AKU9" s="62"/>
      <c r="AKV9" s="62"/>
      <c r="AKW9" s="62"/>
      <c r="AKX9" s="62"/>
      <c r="AKY9" s="62"/>
      <c r="AKZ9" s="62"/>
      <c r="ALA9" s="62"/>
      <c r="ALB9" s="62"/>
      <c r="ALC9" s="62"/>
      <c r="ALD9" s="62"/>
      <c r="ALE9" s="62"/>
      <c r="ALF9" s="62"/>
      <c r="ALG9" s="62"/>
      <c r="ALH9" s="62"/>
      <c r="ALI9" s="62"/>
      <c r="ALJ9" s="62"/>
      <c r="ALK9" s="62"/>
      <c r="ALL9" s="62"/>
      <c r="ALM9" s="62"/>
      <c r="ALN9" s="62"/>
      <c r="ALO9" s="62"/>
      <c r="ALP9" s="62"/>
      <c r="ALQ9" s="62"/>
      <c r="ALR9" s="62"/>
      <c r="ALS9" s="62"/>
      <c r="ALT9" s="62"/>
      <c r="ALU9" s="62"/>
      <c r="ALV9" s="62"/>
      <c r="ALW9" s="62"/>
      <c r="ALX9" s="62"/>
      <c r="ALY9" s="62"/>
      <c r="ALZ9" s="62"/>
      <c r="AMA9" s="62"/>
      <c r="AMB9" s="62"/>
      <c r="AMC9" s="62"/>
      <c r="AMD9" s="62"/>
      <c r="AME9" s="62"/>
      <c r="AMF9" s="62"/>
      <c r="AMG9" s="62"/>
      <c r="AMH9" s="62"/>
      <c r="AMI9" s="62"/>
      <c r="AMJ9" s="62"/>
      <c r="AMK9" s="62"/>
    </row>
    <row r="10" spans="1:1025" s="63" customFormat="1" ht="15" customHeight="1" x14ac:dyDescent="0.35">
      <c r="A10" s="64" t="s">
        <v>246</v>
      </c>
      <c r="B10" s="65"/>
      <c r="C10" s="65"/>
      <c r="D10" s="65"/>
      <c r="E10" s="65"/>
      <c r="F10" s="65"/>
      <c r="G10" s="65"/>
      <c r="H10" s="65"/>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2"/>
      <c r="LK10" s="62"/>
      <c r="LL10" s="62"/>
      <c r="LM10" s="62"/>
      <c r="LN10" s="62"/>
      <c r="LO10" s="62"/>
      <c r="LP10" s="62"/>
      <c r="LQ10" s="62"/>
      <c r="LR10" s="62"/>
      <c r="LS10" s="62"/>
      <c r="LT10" s="62"/>
      <c r="LU10" s="62"/>
      <c r="LV10" s="62"/>
      <c r="LW10" s="62"/>
      <c r="LX10" s="62"/>
      <c r="LY10" s="62"/>
      <c r="LZ10" s="62"/>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2"/>
      <c r="PF10" s="62"/>
      <c r="PG10" s="62"/>
      <c r="PH10" s="62"/>
      <c r="PI10" s="62"/>
      <c r="PJ10" s="62"/>
      <c r="PK10" s="62"/>
      <c r="PL10" s="62"/>
      <c r="PM10" s="62"/>
      <c r="PN10" s="62"/>
      <c r="PO10" s="62"/>
      <c r="PP10" s="62"/>
      <c r="PQ10" s="62"/>
      <c r="PR10" s="62"/>
      <c r="PS10" s="62"/>
      <c r="PT10" s="62"/>
      <c r="PU10" s="62"/>
      <c r="PV10" s="62"/>
      <c r="PW10" s="62"/>
      <c r="PX10" s="62"/>
      <c r="PY10" s="62"/>
      <c r="PZ10" s="62"/>
      <c r="QA10" s="62"/>
      <c r="QB10" s="62"/>
      <c r="QC10" s="62"/>
      <c r="QD10" s="62"/>
      <c r="QE10" s="62"/>
      <c r="QF10" s="62"/>
      <c r="QG10" s="62"/>
      <c r="QH10" s="62"/>
      <c r="QI10" s="62"/>
      <c r="QJ10" s="62"/>
      <c r="QK10" s="62"/>
      <c r="QL10" s="62"/>
      <c r="QM10" s="62"/>
      <c r="QN10" s="62"/>
      <c r="QO10" s="62"/>
      <c r="QP10" s="62"/>
      <c r="QQ10" s="62"/>
      <c r="QR10" s="62"/>
      <c r="QS10" s="62"/>
      <c r="QT10" s="62"/>
      <c r="QU10" s="62"/>
      <c r="QV10" s="62"/>
      <c r="QW10" s="62"/>
      <c r="QX10" s="62"/>
      <c r="QY10" s="62"/>
      <c r="QZ10" s="62"/>
      <c r="RA10" s="62"/>
      <c r="RB10" s="62"/>
      <c r="RC10" s="62"/>
      <c r="RD10" s="62"/>
      <c r="RE10" s="62"/>
      <c r="RF10" s="62"/>
      <c r="RG10" s="62"/>
      <c r="RH10" s="62"/>
      <c r="RI10" s="62"/>
      <c r="RJ10" s="62"/>
      <c r="RK10" s="62"/>
      <c r="RL10" s="62"/>
      <c r="RM10" s="62"/>
      <c r="RN10" s="62"/>
      <c r="RO10" s="62"/>
      <c r="RP10" s="62"/>
      <c r="RQ10" s="62"/>
      <c r="RR10" s="62"/>
      <c r="RS10" s="62"/>
      <c r="RT10" s="62"/>
      <c r="RU10" s="62"/>
      <c r="RV10" s="62"/>
      <c r="RW10" s="62"/>
      <c r="RX10" s="62"/>
      <c r="RY10" s="62"/>
      <c r="RZ10" s="62"/>
      <c r="SA10" s="62"/>
      <c r="SB10" s="62"/>
      <c r="SC10" s="62"/>
      <c r="SD10" s="62"/>
      <c r="SE10" s="62"/>
      <c r="SF10" s="62"/>
      <c r="SG10" s="62"/>
      <c r="SH10" s="62"/>
      <c r="SI10" s="62"/>
      <c r="SJ10" s="62"/>
      <c r="SK10" s="62"/>
      <c r="SL10" s="62"/>
      <c r="SM10" s="62"/>
      <c r="SN10" s="62"/>
      <c r="SO10" s="62"/>
      <c r="SP10" s="62"/>
      <c r="SQ10" s="62"/>
      <c r="SR10" s="62"/>
      <c r="SS10" s="62"/>
      <c r="ST10" s="62"/>
      <c r="SU10" s="62"/>
      <c r="SV10" s="62"/>
      <c r="SW10" s="62"/>
      <c r="SX10" s="62"/>
      <c r="SY10" s="62"/>
      <c r="SZ10" s="62"/>
      <c r="TA10" s="62"/>
      <c r="TB10" s="62"/>
      <c r="TC10" s="62"/>
      <c r="TD10" s="62"/>
      <c r="TE10" s="62"/>
      <c r="TF10" s="62"/>
      <c r="TG10" s="62"/>
      <c r="TH10" s="62"/>
      <c r="TI10" s="62"/>
      <c r="TJ10" s="62"/>
      <c r="TK10" s="62"/>
      <c r="TL10" s="62"/>
      <c r="TM10" s="62"/>
      <c r="TN10" s="62"/>
      <c r="TO10" s="62"/>
      <c r="TP10" s="62"/>
      <c r="TQ10" s="62"/>
      <c r="TR10" s="62"/>
      <c r="TS10" s="62"/>
      <c r="TT10" s="62"/>
      <c r="TU10" s="62"/>
      <c r="TV10" s="62"/>
      <c r="TW10" s="62"/>
      <c r="TX10" s="62"/>
      <c r="TY10" s="62"/>
      <c r="TZ10" s="62"/>
      <c r="UA10" s="62"/>
      <c r="UB10" s="62"/>
      <c r="UC10" s="62"/>
      <c r="UD10" s="62"/>
      <c r="UE10" s="62"/>
      <c r="UF10" s="62"/>
      <c r="UG10" s="62"/>
      <c r="UH10" s="62"/>
      <c r="UI10" s="62"/>
      <c r="UJ10" s="62"/>
      <c r="UK10" s="62"/>
      <c r="UL10" s="62"/>
      <c r="UM10" s="62"/>
      <c r="UN10" s="62"/>
      <c r="UO10" s="62"/>
      <c r="UP10" s="62"/>
      <c r="UQ10" s="62"/>
      <c r="UR10" s="62"/>
      <c r="US10" s="62"/>
      <c r="UT10" s="62"/>
      <c r="UU10" s="62"/>
      <c r="UV10" s="62"/>
      <c r="UW10" s="62"/>
      <c r="UX10" s="62"/>
      <c r="UY10" s="62"/>
      <c r="UZ10" s="62"/>
      <c r="VA10" s="62"/>
      <c r="VB10" s="62"/>
      <c r="VC10" s="62"/>
      <c r="VD10" s="62"/>
      <c r="VE10" s="62"/>
      <c r="VF10" s="62"/>
      <c r="VG10" s="62"/>
      <c r="VH10" s="62"/>
      <c r="VI10" s="62"/>
      <c r="VJ10" s="62"/>
      <c r="VK10" s="62"/>
      <c r="VL10" s="62"/>
      <c r="VM10" s="62"/>
      <c r="VN10" s="62"/>
      <c r="VO10" s="62"/>
      <c r="VP10" s="62"/>
      <c r="VQ10" s="62"/>
      <c r="VR10" s="62"/>
      <c r="VS10" s="62"/>
      <c r="VT10" s="62"/>
      <c r="VU10" s="62"/>
      <c r="VV10" s="62"/>
      <c r="VW10" s="62"/>
      <c r="VX10" s="62"/>
      <c r="VY10" s="62"/>
      <c r="VZ10" s="62"/>
      <c r="WA10" s="62"/>
      <c r="WB10" s="62"/>
      <c r="WC10" s="62"/>
      <c r="WD10" s="62"/>
      <c r="WE10" s="62"/>
      <c r="WF10" s="62"/>
      <c r="WG10" s="62"/>
      <c r="WH10" s="62"/>
      <c r="WI10" s="62"/>
      <c r="WJ10" s="62"/>
      <c r="WK10" s="62"/>
      <c r="WL10" s="62"/>
      <c r="WM10" s="62"/>
      <c r="WN10" s="62"/>
      <c r="WO10" s="62"/>
      <c r="WP10" s="62"/>
      <c r="WQ10" s="62"/>
      <c r="WR10" s="62"/>
      <c r="WS10" s="62"/>
      <c r="WT10" s="62"/>
      <c r="WU10" s="62"/>
      <c r="WV10" s="62"/>
      <c r="WW10" s="62"/>
      <c r="WX10" s="62"/>
      <c r="WY10" s="62"/>
      <c r="WZ10" s="62"/>
      <c r="XA10" s="62"/>
      <c r="XB10" s="62"/>
      <c r="XC10" s="62"/>
      <c r="XD10" s="62"/>
      <c r="XE10" s="62"/>
      <c r="XF10" s="62"/>
      <c r="XG10" s="62"/>
      <c r="XH10" s="62"/>
      <c r="XI10" s="62"/>
      <c r="XJ10" s="62"/>
      <c r="XK10" s="62"/>
      <c r="XL10" s="62"/>
      <c r="XM10" s="62"/>
      <c r="XN10" s="62"/>
      <c r="XO10" s="62"/>
      <c r="XP10" s="62"/>
      <c r="XQ10" s="62"/>
      <c r="XR10" s="62"/>
      <c r="XS10" s="62"/>
      <c r="XT10" s="62"/>
      <c r="XU10" s="62"/>
      <c r="XV10" s="62"/>
      <c r="XW10" s="62"/>
      <c r="XX10" s="62"/>
      <c r="XY10" s="62"/>
      <c r="XZ10" s="62"/>
      <c r="YA10" s="62"/>
      <c r="YB10" s="62"/>
      <c r="YC10" s="62"/>
      <c r="YD10" s="62"/>
      <c r="YE10" s="62"/>
      <c r="YF10" s="62"/>
      <c r="YG10" s="62"/>
      <c r="YH10" s="62"/>
      <c r="YI10" s="62"/>
      <c r="YJ10" s="62"/>
      <c r="YK10" s="62"/>
      <c r="YL10" s="62"/>
      <c r="YM10" s="62"/>
      <c r="YN10" s="62"/>
      <c r="YO10" s="62"/>
      <c r="YP10" s="62"/>
      <c r="YQ10" s="62"/>
      <c r="YR10" s="62"/>
      <c r="YS10" s="62"/>
      <c r="YT10" s="62"/>
      <c r="YU10" s="62"/>
      <c r="YV10" s="62"/>
      <c r="YW10" s="62"/>
      <c r="YX10" s="62"/>
      <c r="YY10" s="62"/>
      <c r="YZ10" s="62"/>
      <c r="ZA10" s="62"/>
      <c r="ZB10" s="62"/>
      <c r="ZC10" s="62"/>
      <c r="ZD10" s="62"/>
      <c r="ZE10" s="62"/>
      <c r="ZF10" s="62"/>
      <c r="ZG10" s="62"/>
      <c r="ZH10" s="62"/>
      <c r="ZI10" s="62"/>
      <c r="ZJ10" s="62"/>
      <c r="ZK10" s="62"/>
      <c r="ZL10" s="62"/>
      <c r="ZM10" s="62"/>
      <c r="ZN10" s="62"/>
      <c r="ZO10" s="62"/>
      <c r="ZP10" s="62"/>
      <c r="ZQ10" s="62"/>
      <c r="ZR10" s="62"/>
      <c r="ZS10" s="62"/>
      <c r="ZT10" s="62"/>
      <c r="ZU10" s="62"/>
      <c r="ZV10" s="62"/>
      <c r="ZW10" s="62"/>
      <c r="ZX10" s="62"/>
      <c r="ZY10" s="62"/>
      <c r="ZZ10" s="62"/>
      <c r="AAA10" s="62"/>
      <c r="AAB10" s="62"/>
      <c r="AAC10" s="62"/>
      <c r="AAD10" s="62"/>
      <c r="AAE10" s="62"/>
      <c r="AAF10" s="62"/>
      <c r="AAG10" s="62"/>
      <c r="AAH10" s="62"/>
      <c r="AAI10" s="62"/>
      <c r="AAJ10" s="62"/>
      <c r="AAK10" s="62"/>
      <c r="AAL10" s="62"/>
      <c r="AAM10" s="62"/>
      <c r="AAN10" s="62"/>
      <c r="AAO10" s="62"/>
      <c r="AAP10" s="62"/>
      <c r="AAQ10" s="62"/>
      <c r="AAR10" s="62"/>
      <c r="AAS10" s="62"/>
      <c r="AAT10" s="62"/>
      <c r="AAU10" s="62"/>
      <c r="AAV10" s="62"/>
      <c r="AAW10" s="62"/>
      <c r="AAX10" s="62"/>
      <c r="AAY10" s="62"/>
      <c r="AAZ10" s="62"/>
      <c r="ABA10" s="62"/>
      <c r="ABB10" s="62"/>
      <c r="ABC10" s="62"/>
      <c r="ABD10" s="62"/>
      <c r="ABE10" s="62"/>
      <c r="ABF10" s="62"/>
      <c r="ABG10" s="62"/>
      <c r="ABH10" s="62"/>
      <c r="ABI10" s="62"/>
      <c r="ABJ10" s="62"/>
      <c r="ABK10" s="62"/>
      <c r="ABL10" s="62"/>
      <c r="ABM10" s="62"/>
      <c r="ABN10" s="62"/>
      <c r="ABO10" s="62"/>
      <c r="ABP10" s="62"/>
      <c r="ABQ10" s="62"/>
      <c r="ABR10" s="62"/>
      <c r="ABS10" s="62"/>
      <c r="ABT10" s="62"/>
      <c r="ABU10" s="62"/>
      <c r="ABV10" s="62"/>
      <c r="ABW10" s="62"/>
      <c r="ABX10" s="62"/>
      <c r="ABY10" s="62"/>
      <c r="ABZ10" s="62"/>
      <c r="ACA10" s="62"/>
      <c r="ACB10" s="62"/>
      <c r="ACC10" s="62"/>
      <c r="ACD10" s="62"/>
      <c r="ACE10" s="62"/>
      <c r="ACF10" s="62"/>
      <c r="ACG10" s="62"/>
      <c r="ACH10" s="62"/>
      <c r="ACI10" s="62"/>
      <c r="ACJ10" s="62"/>
      <c r="ACK10" s="62"/>
      <c r="ACL10" s="62"/>
      <c r="ACM10" s="62"/>
      <c r="ACN10" s="62"/>
      <c r="ACO10" s="62"/>
      <c r="ACP10" s="62"/>
      <c r="ACQ10" s="62"/>
      <c r="ACR10" s="62"/>
      <c r="ACS10" s="62"/>
      <c r="ACT10" s="62"/>
      <c r="ACU10" s="62"/>
      <c r="ACV10" s="62"/>
      <c r="ACW10" s="62"/>
      <c r="ACX10" s="62"/>
      <c r="ACY10" s="62"/>
      <c r="ACZ10" s="62"/>
      <c r="ADA10" s="62"/>
      <c r="ADB10" s="62"/>
      <c r="ADC10" s="62"/>
      <c r="ADD10" s="62"/>
      <c r="ADE10" s="62"/>
      <c r="ADF10" s="62"/>
      <c r="ADG10" s="62"/>
      <c r="ADH10" s="62"/>
      <c r="ADI10" s="62"/>
      <c r="ADJ10" s="62"/>
      <c r="ADK10" s="62"/>
      <c r="ADL10" s="62"/>
      <c r="ADM10" s="62"/>
      <c r="ADN10" s="62"/>
      <c r="ADO10" s="62"/>
      <c r="ADP10" s="62"/>
      <c r="ADQ10" s="62"/>
      <c r="ADR10" s="62"/>
      <c r="ADS10" s="62"/>
      <c r="ADT10" s="62"/>
      <c r="ADU10" s="62"/>
      <c r="ADV10" s="62"/>
      <c r="ADW10" s="62"/>
      <c r="ADX10" s="62"/>
      <c r="ADY10" s="62"/>
      <c r="ADZ10" s="62"/>
      <c r="AEA10" s="62"/>
      <c r="AEB10" s="62"/>
      <c r="AEC10" s="62"/>
      <c r="AED10" s="62"/>
      <c r="AEE10" s="62"/>
      <c r="AEF10" s="62"/>
      <c r="AEG10" s="62"/>
      <c r="AEH10" s="62"/>
      <c r="AEI10" s="62"/>
      <c r="AEJ10" s="62"/>
      <c r="AEK10" s="62"/>
      <c r="AEL10" s="62"/>
      <c r="AEM10" s="62"/>
      <c r="AEN10" s="62"/>
      <c r="AEO10" s="62"/>
      <c r="AEP10" s="62"/>
      <c r="AEQ10" s="62"/>
      <c r="AER10" s="62"/>
      <c r="AES10" s="62"/>
      <c r="AET10" s="62"/>
      <c r="AEU10" s="62"/>
      <c r="AEV10" s="62"/>
      <c r="AEW10" s="62"/>
      <c r="AEX10" s="62"/>
      <c r="AEY10" s="62"/>
      <c r="AEZ10" s="62"/>
      <c r="AFA10" s="62"/>
      <c r="AFB10" s="62"/>
      <c r="AFC10" s="62"/>
      <c r="AFD10" s="62"/>
      <c r="AFE10" s="62"/>
      <c r="AFF10" s="62"/>
      <c r="AFG10" s="62"/>
      <c r="AFH10" s="62"/>
      <c r="AFI10" s="62"/>
      <c r="AFJ10" s="62"/>
      <c r="AFK10" s="62"/>
      <c r="AFL10" s="62"/>
      <c r="AFM10" s="62"/>
      <c r="AFN10" s="62"/>
      <c r="AFO10" s="62"/>
      <c r="AFP10" s="62"/>
      <c r="AFQ10" s="62"/>
      <c r="AFR10" s="62"/>
      <c r="AFS10" s="62"/>
      <c r="AFT10" s="62"/>
      <c r="AFU10" s="62"/>
      <c r="AFV10" s="62"/>
      <c r="AFW10" s="62"/>
      <c r="AFX10" s="62"/>
      <c r="AFY10" s="62"/>
      <c r="AFZ10" s="62"/>
      <c r="AGA10" s="62"/>
      <c r="AGB10" s="62"/>
      <c r="AGC10" s="62"/>
      <c r="AGD10" s="62"/>
      <c r="AGE10" s="62"/>
      <c r="AGF10" s="62"/>
      <c r="AGG10" s="62"/>
      <c r="AGH10" s="62"/>
      <c r="AGI10" s="62"/>
      <c r="AGJ10" s="62"/>
      <c r="AGK10" s="62"/>
      <c r="AGL10" s="62"/>
      <c r="AGM10" s="62"/>
      <c r="AGN10" s="62"/>
      <c r="AGO10" s="62"/>
      <c r="AGP10" s="62"/>
      <c r="AGQ10" s="62"/>
      <c r="AGR10" s="62"/>
      <c r="AGS10" s="62"/>
      <c r="AGT10" s="62"/>
      <c r="AGU10" s="62"/>
      <c r="AGV10" s="62"/>
      <c r="AGW10" s="62"/>
      <c r="AGX10" s="62"/>
      <c r="AGY10" s="62"/>
      <c r="AGZ10" s="62"/>
      <c r="AHA10" s="62"/>
      <c r="AHB10" s="62"/>
      <c r="AHC10" s="62"/>
      <c r="AHD10" s="62"/>
      <c r="AHE10" s="62"/>
      <c r="AHF10" s="62"/>
      <c r="AHG10" s="62"/>
      <c r="AHH10" s="62"/>
      <c r="AHI10" s="62"/>
      <c r="AHJ10" s="62"/>
      <c r="AHK10" s="62"/>
      <c r="AHL10" s="62"/>
      <c r="AHM10" s="62"/>
      <c r="AHN10" s="62"/>
      <c r="AHO10" s="62"/>
      <c r="AHP10" s="62"/>
      <c r="AHQ10" s="62"/>
      <c r="AHR10" s="62"/>
      <c r="AHS10" s="62"/>
      <c r="AHT10" s="62"/>
      <c r="AHU10" s="62"/>
      <c r="AHV10" s="62"/>
      <c r="AHW10" s="62"/>
      <c r="AHX10" s="62"/>
      <c r="AHY10" s="62"/>
      <c r="AHZ10" s="62"/>
      <c r="AIA10" s="62"/>
      <c r="AIB10" s="62"/>
      <c r="AIC10" s="62"/>
      <c r="AID10" s="62"/>
      <c r="AIE10" s="62"/>
      <c r="AIF10" s="62"/>
      <c r="AIG10" s="62"/>
      <c r="AIH10" s="62"/>
      <c r="AII10" s="62"/>
      <c r="AIJ10" s="62"/>
      <c r="AIK10" s="62"/>
      <c r="AIL10" s="62"/>
      <c r="AIM10" s="62"/>
      <c r="AIN10" s="62"/>
      <c r="AIO10" s="62"/>
      <c r="AIP10" s="62"/>
      <c r="AIQ10" s="62"/>
      <c r="AIR10" s="62"/>
      <c r="AIS10" s="62"/>
      <c r="AIT10" s="62"/>
      <c r="AIU10" s="62"/>
      <c r="AIV10" s="62"/>
      <c r="AIW10" s="62"/>
      <c r="AIX10" s="62"/>
      <c r="AIY10" s="62"/>
      <c r="AIZ10" s="62"/>
      <c r="AJA10" s="62"/>
      <c r="AJB10" s="62"/>
      <c r="AJC10" s="62"/>
      <c r="AJD10" s="62"/>
      <c r="AJE10" s="62"/>
      <c r="AJF10" s="62"/>
      <c r="AJG10" s="62"/>
      <c r="AJH10" s="62"/>
      <c r="AJI10" s="62"/>
      <c r="AJJ10" s="62"/>
      <c r="AJK10" s="62"/>
      <c r="AJL10" s="62"/>
      <c r="AJM10" s="62"/>
      <c r="AJN10" s="62"/>
      <c r="AJO10" s="62"/>
      <c r="AJP10" s="62"/>
      <c r="AJQ10" s="62"/>
      <c r="AJR10" s="62"/>
      <c r="AJS10" s="62"/>
      <c r="AJT10" s="62"/>
      <c r="AJU10" s="62"/>
      <c r="AJV10" s="62"/>
      <c r="AJW10" s="62"/>
      <c r="AJX10" s="62"/>
      <c r="AJY10" s="62"/>
      <c r="AJZ10" s="62"/>
      <c r="AKA10" s="62"/>
      <c r="AKB10" s="62"/>
      <c r="AKC10" s="62"/>
      <c r="AKD10" s="62"/>
      <c r="AKE10" s="62"/>
      <c r="AKF10" s="62"/>
      <c r="AKG10" s="62"/>
      <c r="AKH10" s="62"/>
      <c r="AKI10" s="62"/>
      <c r="AKJ10" s="62"/>
      <c r="AKK10" s="62"/>
      <c r="AKL10" s="62"/>
      <c r="AKM10" s="62"/>
      <c r="AKN10" s="62"/>
      <c r="AKO10" s="62"/>
      <c r="AKP10" s="62"/>
      <c r="AKQ10" s="62"/>
      <c r="AKR10" s="62"/>
      <c r="AKS10" s="62"/>
      <c r="AKT10" s="62"/>
      <c r="AKU10" s="62"/>
      <c r="AKV10" s="62"/>
      <c r="AKW10" s="62"/>
      <c r="AKX10" s="62"/>
      <c r="AKY10" s="62"/>
      <c r="AKZ10" s="62"/>
      <c r="ALA10" s="62"/>
      <c r="ALB10" s="62"/>
      <c r="ALC10" s="62"/>
      <c r="ALD10" s="62"/>
      <c r="ALE10" s="62"/>
      <c r="ALF10" s="62"/>
      <c r="ALG10" s="62"/>
      <c r="ALH10" s="62"/>
      <c r="ALI10" s="62"/>
      <c r="ALJ10" s="62"/>
      <c r="ALK10" s="62"/>
      <c r="ALL10" s="62"/>
      <c r="ALM10" s="62"/>
      <c r="ALN10" s="62"/>
      <c r="ALO10" s="62"/>
      <c r="ALP10" s="62"/>
      <c r="ALQ10" s="62"/>
      <c r="ALR10" s="62"/>
      <c r="ALS10" s="62"/>
      <c r="ALT10" s="62"/>
      <c r="ALU10" s="62"/>
      <c r="ALV10" s="62"/>
      <c r="ALW10" s="62"/>
      <c r="ALX10" s="62"/>
      <c r="ALY10" s="62"/>
      <c r="ALZ10" s="62"/>
      <c r="AMA10" s="62"/>
      <c r="AMB10" s="62"/>
      <c r="AMC10" s="62"/>
      <c r="AMD10" s="62"/>
      <c r="AME10" s="62"/>
      <c r="AMF10" s="62"/>
      <c r="AMG10" s="62"/>
      <c r="AMH10" s="62"/>
      <c r="AMI10" s="62"/>
      <c r="AMJ10" s="62"/>
      <c r="AMK10" s="62"/>
    </row>
    <row r="11" spans="1:1025" s="63" customFormat="1" ht="15" customHeight="1" x14ac:dyDescent="0.35">
      <c r="A11" s="66" t="s">
        <v>247</v>
      </c>
      <c r="B11" s="67"/>
      <c r="C11" s="67"/>
      <c r="D11" s="67"/>
      <c r="E11" s="67"/>
      <c r="F11" s="67"/>
      <c r="G11" s="67"/>
      <c r="H11" s="67"/>
      <c r="I11" s="67"/>
      <c r="J11" s="67"/>
      <c r="K11" s="67"/>
      <c r="L11" s="67"/>
      <c r="M11" s="67"/>
      <c r="N11" s="67"/>
      <c r="O11" s="67"/>
      <c r="P11" s="67"/>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c r="IW11" s="62"/>
      <c r="IX11" s="62"/>
      <c r="IY11" s="62"/>
      <c r="IZ11" s="62"/>
      <c r="JA11" s="62"/>
      <c r="JB11" s="62"/>
      <c r="JC11" s="62"/>
      <c r="JD11" s="62"/>
      <c r="JE11" s="62"/>
      <c r="JF11" s="62"/>
      <c r="JG11" s="62"/>
      <c r="JH11" s="62"/>
      <c r="JI11" s="62"/>
      <c r="JJ11" s="62"/>
      <c r="JK11" s="62"/>
      <c r="JL11" s="62"/>
      <c r="JM11" s="62"/>
      <c r="JN11" s="62"/>
      <c r="JO11" s="62"/>
      <c r="JP11" s="62"/>
      <c r="JQ11" s="62"/>
      <c r="JR11" s="62"/>
      <c r="JS11" s="62"/>
      <c r="JT11" s="62"/>
      <c r="JU11" s="62"/>
      <c r="JV11" s="62"/>
      <c r="JW11" s="62"/>
      <c r="JX11" s="62"/>
      <c r="JY11" s="62"/>
      <c r="JZ11" s="62"/>
      <c r="KA11" s="62"/>
      <c r="KB11" s="62"/>
      <c r="KC11" s="62"/>
      <c r="KD11" s="62"/>
      <c r="KE11" s="62"/>
      <c r="KF11" s="62"/>
      <c r="KG11" s="62"/>
      <c r="KH11" s="62"/>
      <c r="KI11" s="62"/>
      <c r="KJ11" s="62"/>
      <c r="KK11" s="62"/>
      <c r="KL11" s="62"/>
      <c r="KM11" s="62"/>
      <c r="KN11" s="62"/>
      <c r="KO11" s="62"/>
      <c r="KP11" s="62"/>
      <c r="KQ11" s="62"/>
      <c r="KR11" s="62"/>
      <c r="KS11" s="62"/>
      <c r="KT11" s="62"/>
      <c r="KU11" s="62"/>
      <c r="KV11" s="62"/>
      <c r="KW11" s="62"/>
      <c r="KX11" s="62"/>
      <c r="KY11" s="62"/>
      <c r="KZ11" s="62"/>
      <c r="LA11" s="62"/>
      <c r="LB11" s="62"/>
      <c r="LC11" s="62"/>
      <c r="LD11" s="62"/>
      <c r="LE11" s="62"/>
      <c r="LF11" s="62"/>
      <c r="LG11" s="62"/>
      <c r="LH11" s="62"/>
      <c r="LI11" s="62"/>
      <c r="LJ11" s="62"/>
      <c r="LK11" s="62"/>
      <c r="LL11" s="62"/>
      <c r="LM11" s="62"/>
      <c r="LN11" s="62"/>
      <c r="LO11" s="62"/>
      <c r="LP11" s="62"/>
      <c r="LQ11" s="62"/>
      <c r="LR11" s="62"/>
      <c r="LS11" s="62"/>
      <c r="LT11" s="62"/>
      <c r="LU11" s="62"/>
      <c r="LV11" s="62"/>
      <c r="LW11" s="62"/>
      <c r="LX11" s="62"/>
      <c r="LY11" s="62"/>
      <c r="LZ11" s="62"/>
      <c r="MA11" s="62"/>
      <c r="MB11" s="62"/>
      <c r="MC11" s="62"/>
      <c r="MD11" s="62"/>
      <c r="ME11" s="62"/>
      <c r="MF11" s="62"/>
      <c r="MG11" s="62"/>
      <c r="MH11" s="62"/>
      <c r="MI11" s="62"/>
      <c r="MJ11" s="62"/>
      <c r="MK11" s="62"/>
      <c r="ML11" s="62"/>
      <c r="MM11" s="62"/>
      <c r="MN11" s="62"/>
      <c r="MO11" s="62"/>
      <c r="MP11" s="62"/>
      <c r="MQ11" s="62"/>
      <c r="MR11" s="62"/>
      <c r="MS11" s="62"/>
      <c r="MT11" s="62"/>
      <c r="MU11" s="62"/>
      <c r="MV11" s="62"/>
      <c r="MW11" s="62"/>
      <c r="MX11" s="62"/>
      <c r="MY11" s="62"/>
      <c r="MZ11" s="62"/>
      <c r="NA11" s="62"/>
      <c r="NB11" s="62"/>
      <c r="NC11" s="62"/>
      <c r="ND11" s="62"/>
      <c r="NE11" s="62"/>
      <c r="NF11" s="62"/>
      <c r="NG11" s="62"/>
      <c r="NH11" s="62"/>
      <c r="NI11" s="62"/>
      <c r="NJ11" s="62"/>
      <c r="NK11" s="62"/>
      <c r="NL11" s="62"/>
      <c r="NM11" s="62"/>
      <c r="NN11" s="62"/>
      <c r="NO11" s="62"/>
      <c r="NP11" s="62"/>
      <c r="NQ11" s="62"/>
      <c r="NR11" s="62"/>
      <c r="NS11" s="62"/>
      <c r="NT11" s="62"/>
      <c r="NU11" s="62"/>
      <c r="NV11" s="62"/>
      <c r="NW11" s="62"/>
      <c r="NX11" s="62"/>
      <c r="NY11" s="62"/>
      <c r="NZ11" s="62"/>
      <c r="OA11" s="62"/>
      <c r="OB11" s="62"/>
      <c r="OC11" s="62"/>
      <c r="OD11" s="62"/>
      <c r="OE11" s="62"/>
      <c r="OF11" s="62"/>
      <c r="OG11" s="62"/>
      <c r="OH11" s="62"/>
      <c r="OI11" s="62"/>
      <c r="OJ11" s="62"/>
      <c r="OK11" s="62"/>
      <c r="OL11" s="62"/>
      <c r="OM11" s="62"/>
      <c r="ON11" s="62"/>
      <c r="OO11" s="62"/>
      <c r="OP11" s="62"/>
      <c r="OQ11" s="62"/>
      <c r="OR11" s="62"/>
      <c r="OS11" s="62"/>
      <c r="OT11" s="62"/>
      <c r="OU11" s="62"/>
      <c r="OV11" s="62"/>
      <c r="OW11" s="62"/>
      <c r="OX11" s="62"/>
      <c r="OY11" s="62"/>
      <c r="OZ11" s="62"/>
      <c r="PA11" s="62"/>
      <c r="PB11" s="62"/>
      <c r="PC11" s="62"/>
      <c r="PD11" s="62"/>
      <c r="PE11" s="62"/>
      <c r="PF11" s="62"/>
      <c r="PG11" s="62"/>
      <c r="PH11" s="62"/>
      <c r="PI11" s="62"/>
      <c r="PJ11" s="62"/>
      <c r="PK11" s="62"/>
      <c r="PL11" s="62"/>
      <c r="PM11" s="62"/>
      <c r="PN11" s="62"/>
      <c r="PO11" s="62"/>
      <c r="PP11" s="62"/>
      <c r="PQ11" s="62"/>
      <c r="PR11" s="62"/>
      <c r="PS11" s="62"/>
      <c r="PT11" s="62"/>
      <c r="PU11" s="62"/>
      <c r="PV11" s="62"/>
      <c r="PW11" s="62"/>
      <c r="PX11" s="62"/>
      <c r="PY11" s="62"/>
      <c r="PZ11" s="62"/>
      <c r="QA11" s="62"/>
      <c r="QB11" s="62"/>
      <c r="QC11" s="62"/>
      <c r="QD11" s="62"/>
      <c r="QE11" s="62"/>
      <c r="QF11" s="62"/>
      <c r="QG11" s="62"/>
      <c r="QH11" s="62"/>
      <c r="QI11" s="62"/>
      <c r="QJ11" s="62"/>
      <c r="QK11" s="62"/>
      <c r="QL11" s="62"/>
      <c r="QM11" s="62"/>
      <c r="QN11" s="62"/>
      <c r="QO11" s="62"/>
      <c r="QP11" s="62"/>
      <c r="QQ11" s="62"/>
      <c r="QR11" s="62"/>
      <c r="QS11" s="62"/>
      <c r="QT11" s="62"/>
      <c r="QU11" s="62"/>
      <c r="QV11" s="62"/>
      <c r="QW11" s="62"/>
      <c r="QX11" s="62"/>
      <c r="QY11" s="62"/>
      <c r="QZ11" s="62"/>
      <c r="RA11" s="62"/>
      <c r="RB11" s="62"/>
      <c r="RC11" s="62"/>
      <c r="RD11" s="62"/>
      <c r="RE11" s="62"/>
      <c r="RF11" s="62"/>
      <c r="RG11" s="62"/>
      <c r="RH11" s="62"/>
      <c r="RI11" s="62"/>
      <c r="RJ11" s="62"/>
      <c r="RK11" s="62"/>
      <c r="RL11" s="62"/>
      <c r="RM11" s="62"/>
      <c r="RN11" s="62"/>
      <c r="RO11" s="62"/>
      <c r="RP11" s="62"/>
      <c r="RQ11" s="62"/>
      <c r="RR11" s="62"/>
      <c r="RS11" s="62"/>
      <c r="RT11" s="62"/>
      <c r="RU11" s="62"/>
      <c r="RV11" s="62"/>
      <c r="RW11" s="62"/>
      <c r="RX11" s="62"/>
      <c r="RY11" s="62"/>
      <c r="RZ11" s="62"/>
      <c r="SA11" s="62"/>
      <c r="SB11" s="62"/>
      <c r="SC11" s="62"/>
      <c r="SD11" s="62"/>
      <c r="SE11" s="62"/>
      <c r="SF11" s="62"/>
      <c r="SG11" s="62"/>
      <c r="SH11" s="62"/>
      <c r="SI11" s="62"/>
      <c r="SJ11" s="62"/>
      <c r="SK11" s="62"/>
      <c r="SL11" s="62"/>
      <c r="SM11" s="62"/>
      <c r="SN11" s="62"/>
      <c r="SO11" s="62"/>
      <c r="SP11" s="62"/>
      <c r="SQ11" s="62"/>
      <c r="SR11" s="62"/>
      <c r="SS11" s="62"/>
      <c r="ST11" s="62"/>
      <c r="SU11" s="62"/>
      <c r="SV11" s="62"/>
      <c r="SW11" s="62"/>
      <c r="SX11" s="62"/>
      <c r="SY11" s="62"/>
      <c r="SZ11" s="62"/>
      <c r="TA11" s="62"/>
      <c r="TB11" s="62"/>
      <c r="TC11" s="62"/>
      <c r="TD11" s="62"/>
      <c r="TE11" s="62"/>
      <c r="TF11" s="62"/>
      <c r="TG11" s="62"/>
      <c r="TH11" s="62"/>
      <c r="TI11" s="62"/>
      <c r="TJ11" s="62"/>
      <c r="TK11" s="62"/>
      <c r="TL11" s="62"/>
      <c r="TM11" s="62"/>
      <c r="TN11" s="62"/>
      <c r="TO11" s="62"/>
      <c r="TP11" s="62"/>
      <c r="TQ11" s="62"/>
      <c r="TR11" s="62"/>
      <c r="TS11" s="62"/>
      <c r="TT11" s="62"/>
      <c r="TU11" s="62"/>
      <c r="TV11" s="62"/>
      <c r="TW11" s="62"/>
      <c r="TX11" s="62"/>
      <c r="TY11" s="62"/>
      <c r="TZ11" s="62"/>
      <c r="UA11" s="62"/>
      <c r="UB11" s="62"/>
      <c r="UC11" s="62"/>
      <c r="UD11" s="62"/>
      <c r="UE11" s="62"/>
      <c r="UF11" s="62"/>
      <c r="UG11" s="62"/>
      <c r="UH11" s="62"/>
      <c r="UI11" s="62"/>
      <c r="UJ11" s="62"/>
      <c r="UK11" s="62"/>
      <c r="UL11" s="62"/>
      <c r="UM11" s="62"/>
      <c r="UN11" s="62"/>
      <c r="UO11" s="62"/>
      <c r="UP11" s="62"/>
      <c r="UQ11" s="62"/>
      <c r="UR11" s="62"/>
      <c r="US11" s="62"/>
      <c r="UT11" s="62"/>
      <c r="UU11" s="62"/>
      <c r="UV11" s="62"/>
      <c r="UW11" s="62"/>
      <c r="UX11" s="62"/>
      <c r="UY11" s="62"/>
      <c r="UZ11" s="62"/>
      <c r="VA11" s="62"/>
      <c r="VB11" s="62"/>
      <c r="VC11" s="62"/>
      <c r="VD11" s="62"/>
      <c r="VE11" s="62"/>
      <c r="VF11" s="62"/>
      <c r="VG11" s="62"/>
      <c r="VH11" s="62"/>
      <c r="VI11" s="62"/>
      <c r="VJ11" s="62"/>
      <c r="VK11" s="62"/>
      <c r="VL11" s="62"/>
      <c r="VM11" s="62"/>
      <c r="VN11" s="62"/>
      <c r="VO11" s="62"/>
      <c r="VP11" s="62"/>
      <c r="VQ11" s="62"/>
      <c r="VR11" s="62"/>
      <c r="VS11" s="62"/>
      <c r="VT11" s="62"/>
      <c r="VU11" s="62"/>
      <c r="VV11" s="62"/>
      <c r="VW11" s="62"/>
      <c r="VX11" s="62"/>
      <c r="VY11" s="62"/>
      <c r="VZ11" s="62"/>
      <c r="WA11" s="62"/>
      <c r="WB11" s="62"/>
      <c r="WC11" s="62"/>
      <c r="WD11" s="62"/>
      <c r="WE11" s="62"/>
      <c r="WF11" s="62"/>
      <c r="WG11" s="62"/>
      <c r="WH11" s="62"/>
      <c r="WI11" s="62"/>
      <c r="WJ11" s="62"/>
      <c r="WK11" s="62"/>
      <c r="WL11" s="62"/>
      <c r="WM11" s="62"/>
      <c r="WN11" s="62"/>
      <c r="WO11" s="62"/>
      <c r="WP11" s="62"/>
      <c r="WQ11" s="62"/>
      <c r="WR11" s="62"/>
      <c r="WS11" s="62"/>
      <c r="WT11" s="62"/>
      <c r="WU11" s="62"/>
      <c r="WV11" s="62"/>
      <c r="WW11" s="62"/>
      <c r="WX11" s="62"/>
      <c r="WY11" s="62"/>
      <c r="WZ11" s="62"/>
      <c r="XA11" s="62"/>
      <c r="XB11" s="62"/>
      <c r="XC11" s="62"/>
      <c r="XD11" s="62"/>
      <c r="XE11" s="62"/>
      <c r="XF11" s="62"/>
      <c r="XG11" s="62"/>
      <c r="XH11" s="62"/>
      <c r="XI11" s="62"/>
      <c r="XJ11" s="62"/>
      <c r="XK11" s="62"/>
      <c r="XL11" s="62"/>
      <c r="XM11" s="62"/>
      <c r="XN11" s="62"/>
      <c r="XO11" s="62"/>
      <c r="XP11" s="62"/>
      <c r="XQ11" s="62"/>
      <c r="XR11" s="62"/>
      <c r="XS11" s="62"/>
      <c r="XT11" s="62"/>
      <c r="XU11" s="62"/>
      <c r="XV11" s="62"/>
      <c r="XW11" s="62"/>
      <c r="XX11" s="62"/>
      <c r="XY11" s="62"/>
      <c r="XZ11" s="62"/>
      <c r="YA11" s="62"/>
      <c r="YB11" s="62"/>
      <c r="YC11" s="62"/>
      <c r="YD11" s="62"/>
      <c r="YE11" s="62"/>
      <c r="YF11" s="62"/>
      <c r="YG11" s="62"/>
      <c r="YH11" s="62"/>
      <c r="YI11" s="62"/>
      <c r="YJ11" s="62"/>
      <c r="YK11" s="62"/>
      <c r="YL11" s="62"/>
      <c r="YM11" s="62"/>
      <c r="YN11" s="62"/>
      <c r="YO11" s="62"/>
      <c r="YP11" s="62"/>
      <c r="YQ11" s="62"/>
      <c r="YR11" s="62"/>
      <c r="YS11" s="62"/>
      <c r="YT11" s="62"/>
      <c r="YU11" s="62"/>
      <c r="YV11" s="62"/>
      <c r="YW11" s="62"/>
      <c r="YX11" s="62"/>
      <c r="YY11" s="62"/>
      <c r="YZ11" s="62"/>
      <c r="ZA11" s="62"/>
      <c r="ZB11" s="62"/>
      <c r="ZC11" s="62"/>
      <c r="ZD11" s="62"/>
      <c r="ZE11" s="62"/>
      <c r="ZF11" s="62"/>
      <c r="ZG11" s="62"/>
      <c r="ZH11" s="62"/>
      <c r="ZI11" s="62"/>
      <c r="ZJ11" s="62"/>
      <c r="ZK11" s="62"/>
      <c r="ZL11" s="62"/>
      <c r="ZM11" s="62"/>
      <c r="ZN11" s="62"/>
      <c r="ZO11" s="62"/>
      <c r="ZP11" s="62"/>
      <c r="ZQ11" s="62"/>
      <c r="ZR11" s="62"/>
      <c r="ZS11" s="62"/>
      <c r="ZT11" s="62"/>
      <c r="ZU11" s="62"/>
      <c r="ZV11" s="62"/>
      <c r="ZW11" s="62"/>
      <c r="ZX11" s="62"/>
      <c r="ZY11" s="62"/>
      <c r="ZZ11" s="62"/>
      <c r="AAA11" s="62"/>
      <c r="AAB11" s="62"/>
      <c r="AAC11" s="62"/>
      <c r="AAD11" s="62"/>
      <c r="AAE11" s="62"/>
      <c r="AAF11" s="62"/>
      <c r="AAG11" s="62"/>
      <c r="AAH11" s="62"/>
      <c r="AAI11" s="62"/>
      <c r="AAJ11" s="62"/>
      <c r="AAK11" s="62"/>
      <c r="AAL11" s="62"/>
      <c r="AAM11" s="62"/>
      <c r="AAN11" s="62"/>
      <c r="AAO11" s="62"/>
      <c r="AAP11" s="62"/>
      <c r="AAQ11" s="62"/>
      <c r="AAR11" s="62"/>
      <c r="AAS11" s="62"/>
      <c r="AAT11" s="62"/>
      <c r="AAU11" s="62"/>
      <c r="AAV11" s="62"/>
      <c r="AAW11" s="62"/>
      <c r="AAX11" s="62"/>
      <c r="AAY11" s="62"/>
      <c r="AAZ11" s="62"/>
      <c r="ABA11" s="62"/>
      <c r="ABB11" s="62"/>
      <c r="ABC11" s="62"/>
      <c r="ABD11" s="62"/>
      <c r="ABE11" s="62"/>
      <c r="ABF11" s="62"/>
      <c r="ABG11" s="62"/>
      <c r="ABH11" s="62"/>
      <c r="ABI11" s="62"/>
      <c r="ABJ11" s="62"/>
      <c r="ABK11" s="62"/>
      <c r="ABL11" s="62"/>
      <c r="ABM11" s="62"/>
      <c r="ABN11" s="62"/>
      <c r="ABO11" s="62"/>
      <c r="ABP11" s="62"/>
      <c r="ABQ11" s="62"/>
      <c r="ABR11" s="62"/>
      <c r="ABS11" s="62"/>
      <c r="ABT11" s="62"/>
      <c r="ABU11" s="62"/>
      <c r="ABV11" s="62"/>
      <c r="ABW11" s="62"/>
      <c r="ABX11" s="62"/>
      <c r="ABY11" s="62"/>
      <c r="ABZ11" s="62"/>
      <c r="ACA11" s="62"/>
      <c r="ACB11" s="62"/>
      <c r="ACC11" s="62"/>
      <c r="ACD11" s="62"/>
      <c r="ACE11" s="62"/>
      <c r="ACF11" s="62"/>
      <c r="ACG11" s="62"/>
      <c r="ACH11" s="62"/>
      <c r="ACI11" s="62"/>
      <c r="ACJ11" s="62"/>
      <c r="ACK11" s="62"/>
      <c r="ACL11" s="62"/>
      <c r="ACM11" s="62"/>
      <c r="ACN11" s="62"/>
      <c r="ACO11" s="62"/>
      <c r="ACP11" s="62"/>
      <c r="ACQ11" s="62"/>
      <c r="ACR11" s="62"/>
      <c r="ACS11" s="62"/>
      <c r="ACT11" s="62"/>
      <c r="ACU11" s="62"/>
      <c r="ACV11" s="62"/>
      <c r="ACW11" s="62"/>
      <c r="ACX11" s="62"/>
      <c r="ACY11" s="62"/>
      <c r="ACZ11" s="62"/>
      <c r="ADA11" s="62"/>
      <c r="ADB11" s="62"/>
      <c r="ADC11" s="62"/>
      <c r="ADD11" s="62"/>
      <c r="ADE11" s="62"/>
      <c r="ADF11" s="62"/>
      <c r="ADG11" s="62"/>
      <c r="ADH11" s="62"/>
      <c r="ADI11" s="62"/>
      <c r="ADJ11" s="62"/>
      <c r="ADK11" s="62"/>
      <c r="ADL11" s="62"/>
      <c r="ADM11" s="62"/>
      <c r="ADN11" s="62"/>
      <c r="ADO11" s="62"/>
      <c r="ADP11" s="62"/>
      <c r="ADQ11" s="62"/>
      <c r="ADR11" s="62"/>
      <c r="ADS11" s="62"/>
      <c r="ADT11" s="62"/>
      <c r="ADU11" s="62"/>
      <c r="ADV11" s="62"/>
      <c r="ADW11" s="62"/>
      <c r="ADX11" s="62"/>
      <c r="ADY11" s="62"/>
      <c r="ADZ11" s="62"/>
      <c r="AEA11" s="62"/>
      <c r="AEB11" s="62"/>
      <c r="AEC11" s="62"/>
      <c r="AED11" s="62"/>
      <c r="AEE11" s="62"/>
      <c r="AEF11" s="62"/>
      <c r="AEG11" s="62"/>
      <c r="AEH11" s="62"/>
      <c r="AEI11" s="62"/>
      <c r="AEJ11" s="62"/>
      <c r="AEK11" s="62"/>
      <c r="AEL11" s="62"/>
      <c r="AEM11" s="62"/>
      <c r="AEN11" s="62"/>
      <c r="AEO11" s="62"/>
      <c r="AEP11" s="62"/>
      <c r="AEQ11" s="62"/>
      <c r="AER11" s="62"/>
      <c r="AES11" s="62"/>
      <c r="AET11" s="62"/>
      <c r="AEU11" s="62"/>
      <c r="AEV11" s="62"/>
      <c r="AEW11" s="62"/>
      <c r="AEX11" s="62"/>
      <c r="AEY11" s="62"/>
      <c r="AEZ11" s="62"/>
      <c r="AFA11" s="62"/>
      <c r="AFB11" s="62"/>
      <c r="AFC11" s="62"/>
      <c r="AFD11" s="62"/>
      <c r="AFE11" s="62"/>
      <c r="AFF11" s="62"/>
      <c r="AFG11" s="62"/>
      <c r="AFH11" s="62"/>
      <c r="AFI11" s="62"/>
      <c r="AFJ11" s="62"/>
      <c r="AFK11" s="62"/>
      <c r="AFL11" s="62"/>
      <c r="AFM11" s="62"/>
      <c r="AFN11" s="62"/>
      <c r="AFO11" s="62"/>
      <c r="AFP11" s="62"/>
      <c r="AFQ11" s="62"/>
      <c r="AFR11" s="62"/>
      <c r="AFS11" s="62"/>
      <c r="AFT11" s="62"/>
      <c r="AFU11" s="62"/>
      <c r="AFV11" s="62"/>
      <c r="AFW11" s="62"/>
      <c r="AFX11" s="62"/>
      <c r="AFY11" s="62"/>
      <c r="AFZ11" s="62"/>
      <c r="AGA11" s="62"/>
      <c r="AGB11" s="62"/>
      <c r="AGC11" s="62"/>
      <c r="AGD11" s="62"/>
      <c r="AGE11" s="62"/>
      <c r="AGF11" s="62"/>
      <c r="AGG11" s="62"/>
      <c r="AGH11" s="62"/>
      <c r="AGI11" s="62"/>
      <c r="AGJ11" s="62"/>
      <c r="AGK11" s="62"/>
      <c r="AGL11" s="62"/>
      <c r="AGM11" s="62"/>
      <c r="AGN11" s="62"/>
      <c r="AGO11" s="62"/>
      <c r="AGP11" s="62"/>
      <c r="AGQ11" s="62"/>
      <c r="AGR11" s="62"/>
      <c r="AGS11" s="62"/>
      <c r="AGT11" s="62"/>
      <c r="AGU11" s="62"/>
      <c r="AGV11" s="62"/>
      <c r="AGW11" s="62"/>
      <c r="AGX11" s="62"/>
      <c r="AGY11" s="62"/>
      <c r="AGZ11" s="62"/>
      <c r="AHA11" s="62"/>
      <c r="AHB11" s="62"/>
      <c r="AHC11" s="62"/>
      <c r="AHD11" s="62"/>
      <c r="AHE11" s="62"/>
      <c r="AHF11" s="62"/>
      <c r="AHG11" s="62"/>
      <c r="AHH11" s="62"/>
      <c r="AHI11" s="62"/>
      <c r="AHJ11" s="62"/>
      <c r="AHK11" s="62"/>
      <c r="AHL11" s="62"/>
      <c r="AHM11" s="62"/>
      <c r="AHN11" s="62"/>
      <c r="AHO11" s="62"/>
      <c r="AHP11" s="62"/>
      <c r="AHQ11" s="62"/>
      <c r="AHR11" s="62"/>
      <c r="AHS11" s="62"/>
      <c r="AHT11" s="62"/>
      <c r="AHU11" s="62"/>
      <c r="AHV11" s="62"/>
      <c r="AHW11" s="62"/>
      <c r="AHX11" s="62"/>
      <c r="AHY11" s="62"/>
      <c r="AHZ11" s="62"/>
      <c r="AIA11" s="62"/>
      <c r="AIB11" s="62"/>
      <c r="AIC11" s="62"/>
      <c r="AID11" s="62"/>
      <c r="AIE11" s="62"/>
      <c r="AIF11" s="62"/>
      <c r="AIG11" s="62"/>
      <c r="AIH11" s="62"/>
      <c r="AII11" s="62"/>
      <c r="AIJ11" s="62"/>
      <c r="AIK11" s="62"/>
      <c r="AIL11" s="62"/>
      <c r="AIM11" s="62"/>
      <c r="AIN11" s="62"/>
      <c r="AIO11" s="62"/>
      <c r="AIP11" s="62"/>
      <c r="AIQ11" s="62"/>
      <c r="AIR11" s="62"/>
      <c r="AIS11" s="62"/>
      <c r="AIT11" s="62"/>
      <c r="AIU11" s="62"/>
      <c r="AIV11" s="62"/>
      <c r="AIW11" s="62"/>
      <c r="AIX11" s="62"/>
      <c r="AIY11" s="62"/>
      <c r="AIZ11" s="62"/>
      <c r="AJA11" s="62"/>
      <c r="AJB11" s="62"/>
      <c r="AJC11" s="62"/>
      <c r="AJD11" s="62"/>
      <c r="AJE11" s="62"/>
      <c r="AJF11" s="62"/>
      <c r="AJG11" s="62"/>
      <c r="AJH11" s="62"/>
      <c r="AJI11" s="62"/>
      <c r="AJJ11" s="62"/>
      <c r="AJK11" s="62"/>
      <c r="AJL11" s="62"/>
      <c r="AJM11" s="62"/>
      <c r="AJN11" s="62"/>
      <c r="AJO11" s="62"/>
      <c r="AJP11" s="62"/>
      <c r="AJQ11" s="62"/>
      <c r="AJR11" s="62"/>
      <c r="AJS11" s="62"/>
      <c r="AJT11" s="62"/>
      <c r="AJU11" s="62"/>
      <c r="AJV11" s="62"/>
      <c r="AJW11" s="62"/>
      <c r="AJX11" s="62"/>
      <c r="AJY11" s="62"/>
      <c r="AJZ11" s="62"/>
      <c r="AKA11" s="62"/>
      <c r="AKB11" s="62"/>
      <c r="AKC11" s="62"/>
      <c r="AKD11" s="62"/>
      <c r="AKE11" s="62"/>
      <c r="AKF11" s="62"/>
      <c r="AKG11" s="62"/>
      <c r="AKH11" s="62"/>
      <c r="AKI11" s="62"/>
      <c r="AKJ11" s="62"/>
      <c r="AKK11" s="62"/>
      <c r="AKL11" s="62"/>
      <c r="AKM11" s="62"/>
      <c r="AKN11" s="62"/>
      <c r="AKO11" s="62"/>
      <c r="AKP11" s="62"/>
      <c r="AKQ11" s="62"/>
      <c r="AKR11" s="62"/>
      <c r="AKS11" s="62"/>
      <c r="AKT11" s="62"/>
      <c r="AKU11" s="62"/>
      <c r="AKV11" s="62"/>
      <c r="AKW11" s="62"/>
      <c r="AKX11" s="62"/>
      <c r="AKY11" s="62"/>
      <c r="AKZ11" s="62"/>
      <c r="ALA11" s="62"/>
      <c r="ALB11" s="62"/>
      <c r="ALC11" s="62"/>
      <c r="ALD11" s="62"/>
      <c r="ALE11" s="62"/>
      <c r="ALF11" s="62"/>
      <c r="ALG11" s="62"/>
      <c r="ALH11" s="62"/>
      <c r="ALI11" s="62"/>
      <c r="ALJ11" s="62"/>
      <c r="ALK11" s="62"/>
      <c r="ALL11" s="62"/>
      <c r="ALM11" s="62"/>
      <c r="ALN11" s="62"/>
      <c r="ALO11" s="62"/>
      <c r="ALP11" s="62"/>
      <c r="ALQ11" s="62"/>
      <c r="ALR11" s="62"/>
      <c r="ALS11" s="62"/>
      <c r="ALT11" s="62"/>
      <c r="ALU11" s="62"/>
      <c r="ALV11" s="62"/>
      <c r="ALW11" s="62"/>
      <c r="ALX11" s="62"/>
      <c r="ALY11" s="62"/>
      <c r="ALZ11" s="62"/>
      <c r="AMA11" s="62"/>
      <c r="AMB11" s="62"/>
      <c r="AMC11" s="62"/>
      <c r="AMD11" s="62"/>
      <c r="AME11" s="62"/>
      <c r="AMF11" s="62"/>
      <c r="AMG11" s="62"/>
      <c r="AMH11" s="62"/>
      <c r="AMI11" s="62"/>
      <c r="AMJ11" s="62"/>
      <c r="AMK11" s="62"/>
    </row>
    <row r="12" spans="1:1025" s="63" customFormat="1" ht="15" customHeight="1" x14ac:dyDescent="0.35">
      <c r="A12" s="66" t="s">
        <v>257</v>
      </c>
      <c r="B12" s="67"/>
      <c r="C12" s="67"/>
      <c r="D12" s="67"/>
      <c r="E12" s="67"/>
      <c r="F12" s="67"/>
      <c r="G12" s="67"/>
      <c r="H12" s="67"/>
      <c r="I12" s="67"/>
      <c r="J12" s="67"/>
      <c r="K12" s="67"/>
      <c r="L12" s="67"/>
      <c r="M12" s="67"/>
      <c r="N12" s="67"/>
      <c r="O12" s="67"/>
      <c r="P12" s="67"/>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c r="IW12" s="62"/>
      <c r="IX12" s="62"/>
      <c r="IY12" s="62"/>
      <c r="IZ12" s="62"/>
      <c r="JA12" s="62"/>
      <c r="JB12" s="62"/>
      <c r="JC12" s="62"/>
      <c r="JD12" s="62"/>
      <c r="JE12" s="62"/>
      <c r="JF12" s="62"/>
      <c r="JG12" s="62"/>
      <c r="JH12" s="62"/>
      <c r="JI12" s="62"/>
      <c r="JJ12" s="62"/>
      <c r="JK12" s="62"/>
      <c r="JL12" s="62"/>
      <c r="JM12" s="62"/>
      <c r="JN12" s="62"/>
      <c r="JO12" s="62"/>
      <c r="JP12" s="62"/>
      <c r="JQ12" s="62"/>
      <c r="JR12" s="62"/>
      <c r="JS12" s="62"/>
      <c r="JT12" s="62"/>
      <c r="JU12" s="62"/>
      <c r="JV12" s="62"/>
      <c r="JW12" s="62"/>
      <c r="JX12" s="62"/>
      <c r="JY12" s="62"/>
      <c r="JZ12" s="62"/>
      <c r="KA12" s="62"/>
      <c r="KB12" s="62"/>
      <c r="KC12" s="62"/>
      <c r="KD12" s="62"/>
      <c r="KE12" s="62"/>
      <c r="KF12" s="62"/>
      <c r="KG12" s="62"/>
      <c r="KH12" s="62"/>
      <c r="KI12" s="62"/>
      <c r="KJ12" s="62"/>
      <c r="KK12" s="62"/>
      <c r="KL12" s="62"/>
      <c r="KM12" s="62"/>
      <c r="KN12" s="62"/>
      <c r="KO12" s="62"/>
      <c r="KP12" s="62"/>
      <c r="KQ12" s="62"/>
      <c r="KR12" s="62"/>
      <c r="KS12" s="62"/>
      <c r="KT12" s="62"/>
      <c r="KU12" s="62"/>
      <c r="KV12" s="62"/>
      <c r="KW12" s="62"/>
      <c r="KX12" s="62"/>
      <c r="KY12" s="62"/>
      <c r="KZ12" s="62"/>
      <c r="LA12" s="62"/>
      <c r="LB12" s="62"/>
      <c r="LC12" s="62"/>
      <c r="LD12" s="62"/>
      <c r="LE12" s="62"/>
      <c r="LF12" s="62"/>
      <c r="LG12" s="62"/>
      <c r="LH12" s="62"/>
      <c r="LI12" s="62"/>
      <c r="LJ12" s="62"/>
      <c r="LK12" s="62"/>
      <c r="LL12" s="62"/>
      <c r="LM12" s="62"/>
      <c r="LN12" s="62"/>
      <c r="LO12" s="62"/>
      <c r="LP12" s="62"/>
      <c r="LQ12" s="62"/>
      <c r="LR12" s="62"/>
      <c r="LS12" s="62"/>
      <c r="LT12" s="62"/>
      <c r="LU12" s="62"/>
      <c r="LV12" s="62"/>
      <c r="LW12" s="62"/>
      <c r="LX12" s="62"/>
      <c r="LY12" s="62"/>
      <c r="LZ12" s="62"/>
      <c r="MA12" s="62"/>
      <c r="MB12" s="62"/>
      <c r="MC12" s="62"/>
      <c r="MD12" s="62"/>
      <c r="ME12" s="62"/>
      <c r="MF12" s="62"/>
      <c r="MG12" s="62"/>
      <c r="MH12" s="62"/>
      <c r="MI12" s="62"/>
      <c r="MJ12" s="62"/>
      <c r="MK12" s="62"/>
      <c r="ML12" s="62"/>
      <c r="MM12" s="62"/>
      <c r="MN12" s="62"/>
      <c r="MO12" s="62"/>
      <c r="MP12" s="62"/>
      <c r="MQ12" s="62"/>
      <c r="MR12" s="62"/>
      <c r="MS12" s="62"/>
      <c r="MT12" s="62"/>
      <c r="MU12" s="62"/>
      <c r="MV12" s="62"/>
      <c r="MW12" s="62"/>
      <c r="MX12" s="62"/>
      <c r="MY12" s="62"/>
      <c r="MZ12" s="62"/>
      <c r="NA12" s="62"/>
      <c r="NB12" s="62"/>
      <c r="NC12" s="62"/>
      <c r="ND12" s="62"/>
      <c r="NE12" s="62"/>
      <c r="NF12" s="62"/>
      <c r="NG12" s="62"/>
      <c r="NH12" s="62"/>
      <c r="NI12" s="62"/>
      <c r="NJ12" s="62"/>
      <c r="NK12" s="62"/>
      <c r="NL12" s="62"/>
      <c r="NM12" s="62"/>
      <c r="NN12" s="62"/>
      <c r="NO12" s="62"/>
      <c r="NP12" s="62"/>
      <c r="NQ12" s="62"/>
      <c r="NR12" s="62"/>
      <c r="NS12" s="62"/>
      <c r="NT12" s="62"/>
      <c r="NU12" s="62"/>
      <c r="NV12" s="62"/>
      <c r="NW12" s="62"/>
      <c r="NX12" s="62"/>
      <c r="NY12" s="62"/>
      <c r="NZ12" s="62"/>
      <c r="OA12" s="62"/>
      <c r="OB12" s="62"/>
      <c r="OC12" s="62"/>
      <c r="OD12" s="62"/>
      <c r="OE12" s="62"/>
      <c r="OF12" s="62"/>
      <c r="OG12" s="62"/>
      <c r="OH12" s="62"/>
      <c r="OI12" s="62"/>
      <c r="OJ12" s="62"/>
      <c r="OK12" s="62"/>
      <c r="OL12" s="62"/>
      <c r="OM12" s="62"/>
      <c r="ON12" s="62"/>
      <c r="OO12" s="62"/>
      <c r="OP12" s="62"/>
      <c r="OQ12" s="62"/>
      <c r="OR12" s="62"/>
      <c r="OS12" s="62"/>
      <c r="OT12" s="62"/>
      <c r="OU12" s="62"/>
      <c r="OV12" s="62"/>
      <c r="OW12" s="62"/>
      <c r="OX12" s="62"/>
      <c r="OY12" s="62"/>
      <c r="OZ12" s="62"/>
      <c r="PA12" s="62"/>
      <c r="PB12" s="62"/>
      <c r="PC12" s="62"/>
      <c r="PD12" s="62"/>
      <c r="PE12" s="62"/>
      <c r="PF12" s="62"/>
      <c r="PG12" s="62"/>
      <c r="PH12" s="62"/>
      <c r="PI12" s="62"/>
      <c r="PJ12" s="62"/>
      <c r="PK12" s="62"/>
      <c r="PL12" s="62"/>
      <c r="PM12" s="62"/>
      <c r="PN12" s="62"/>
      <c r="PO12" s="62"/>
      <c r="PP12" s="62"/>
      <c r="PQ12" s="62"/>
      <c r="PR12" s="62"/>
      <c r="PS12" s="62"/>
      <c r="PT12" s="62"/>
      <c r="PU12" s="62"/>
      <c r="PV12" s="62"/>
      <c r="PW12" s="62"/>
      <c r="PX12" s="62"/>
      <c r="PY12" s="62"/>
      <c r="PZ12" s="62"/>
      <c r="QA12" s="62"/>
      <c r="QB12" s="62"/>
      <c r="QC12" s="62"/>
      <c r="QD12" s="62"/>
      <c r="QE12" s="62"/>
      <c r="QF12" s="62"/>
      <c r="QG12" s="62"/>
      <c r="QH12" s="62"/>
      <c r="QI12" s="62"/>
      <c r="QJ12" s="62"/>
      <c r="QK12" s="62"/>
      <c r="QL12" s="62"/>
      <c r="QM12" s="62"/>
      <c r="QN12" s="62"/>
      <c r="QO12" s="62"/>
      <c r="QP12" s="62"/>
      <c r="QQ12" s="62"/>
      <c r="QR12" s="62"/>
      <c r="QS12" s="62"/>
      <c r="QT12" s="62"/>
      <c r="QU12" s="62"/>
      <c r="QV12" s="62"/>
      <c r="QW12" s="62"/>
      <c r="QX12" s="62"/>
      <c r="QY12" s="62"/>
      <c r="QZ12" s="62"/>
      <c r="RA12" s="62"/>
      <c r="RB12" s="62"/>
      <c r="RC12" s="62"/>
      <c r="RD12" s="62"/>
      <c r="RE12" s="62"/>
      <c r="RF12" s="62"/>
      <c r="RG12" s="62"/>
      <c r="RH12" s="62"/>
      <c r="RI12" s="62"/>
      <c r="RJ12" s="62"/>
      <c r="RK12" s="62"/>
      <c r="RL12" s="62"/>
      <c r="RM12" s="62"/>
      <c r="RN12" s="62"/>
      <c r="RO12" s="62"/>
      <c r="RP12" s="62"/>
      <c r="RQ12" s="62"/>
      <c r="RR12" s="62"/>
      <c r="RS12" s="62"/>
      <c r="RT12" s="62"/>
      <c r="RU12" s="62"/>
      <c r="RV12" s="62"/>
      <c r="RW12" s="62"/>
      <c r="RX12" s="62"/>
      <c r="RY12" s="62"/>
      <c r="RZ12" s="62"/>
      <c r="SA12" s="62"/>
      <c r="SB12" s="62"/>
      <c r="SC12" s="62"/>
      <c r="SD12" s="62"/>
      <c r="SE12" s="62"/>
      <c r="SF12" s="62"/>
      <c r="SG12" s="62"/>
      <c r="SH12" s="62"/>
      <c r="SI12" s="62"/>
      <c r="SJ12" s="62"/>
      <c r="SK12" s="62"/>
      <c r="SL12" s="62"/>
      <c r="SM12" s="62"/>
      <c r="SN12" s="62"/>
      <c r="SO12" s="62"/>
      <c r="SP12" s="62"/>
      <c r="SQ12" s="62"/>
      <c r="SR12" s="62"/>
      <c r="SS12" s="62"/>
      <c r="ST12" s="62"/>
      <c r="SU12" s="62"/>
      <c r="SV12" s="62"/>
      <c r="SW12" s="62"/>
      <c r="SX12" s="62"/>
      <c r="SY12" s="62"/>
      <c r="SZ12" s="62"/>
      <c r="TA12" s="62"/>
      <c r="TB12" s="62"/>
      <c r="TC12" s="62"/>
      <c r="TD12" s="62"/>
      <c r="TE12" s="62"/>
      <c r="TF12" s="62"/>
      <c r="TG12" s="62"/>
      <c r="TH12" s="62"/>
      <c r="TI12" s="62"/>
      <c r="TJ12" s="62"/>
      <c r="TK12" s="62"/>
      <c r="TL12" s="62"/>
      <c r="TM12" s="62"/>
      <c r="TN12" s="62"/>
      <c r="TO12" s="62"/>
      <c r="TP12" s="62"/>
      <c r="TQ12" s="62"/>
      <c r="TR12" s="62"/>
      <c r="TS12" s="62"/>
      <c r="TT12" s="62"/>
      <c r="TU12" s="62"/>
      <c r="TV12" s="62"/>
      <c r="TW12" s="62"/>
      <c r="TX12" s="62"/>
      <c r="TY12" s="62"/>
      <c r="TZ12" s="62"/>
      <c r="UA12" s="62"/>
      <c r="UB12" s="62"/>
      <c r="UC12" s="62"/>
      <c r="UD12" s="62"/>
      <c r="UE12" s="62"/>
      <c r="UF12" s="62"/>
      <c r="UG12" s="62"/>
      <c r="UH12" s="62"/>
      <c r="UI12" s="62"/>
      <c r="UJ12" s="62"/>
      <c r="UK12" s="62"/>
      <c r="UL12" s="62"/>
      <c r="UM12" s="62"/>
      <c r="UN12" s="62"/>
      <c r="UO12" s="62"/>
      <c r="UP12" s="62"/>
      <c r="UQ12" s="62"/>
      <c r="UR12" s="62"/>
      <c r="US12" s="62"/>
      <c r="UT12" s="62"/>
      <c r="UU12" s="62"/>
      <c r="UV12" s="62"/>
      <c r="UW12" s="62"/>
      <c r="UX12" s="62"/>
      <c r="UY12" s="62"/>
      <c r="UZ12" s="62"/>
      <c r="VA12" s="62"/>
      <c r="VB12" s="62"/>
      <c r="VC12" s="62"/>
      <c r="VD12" s="62"/>
      <c r="VE12" s="62"/>
      <c r="VF12" s="62"/>
      <c r="VG12" s="62"/>
      <c r="VH12" s="62"/>
      <c r="VI12" s="62"/>
      <c r="VJ12" s="62"/>
      <c r="VK12" s="62"/>
      <c r="VL12" s="62"/>
      <c r="VM12" s="62"/>
      <c r="VN12" s="62"/>
      <c r="VO12" s="62"/>
      <c r="VP12" s="62"/>
      <c r="VQ12" s="62"/>
      <c r="VR12" s="62"/>
      <c r="VS12" s="62"/>
      <c r="VT12" s="62"/>
      <c r="VU12" s="62"/>
      <c r="VV12" s="62"/>
      <c r="VW12" s="62"/>
      <c r="VX12" s="62"/>
      <c r="VY12" s="62"/>
      <c r="VZ12" s="62"/>
      <c r="WA12" s="62"/>
      <c r="WB12" s="62"/>
      <c r="WC12" s="62"/>
      <c r="WD12" s="62"/>
      <c r="WE12" s="62"/>
      <c r="WF12" s="62"/>
      <c r="WG12" s="62"/>
      <c r="WH12" s="62"/>
      <c r="WI12" s="62"/>
      <c r="WJ12" s="62"/>
      <c r="WK12" s="62"/>
      <c r="WL12" s="62"/>
      <c r="WM12" s="62"/>
      <c r="WN12" s="62"/>
      <c r="WO12" s="62"/>
      <c r="WP12" s="62"/>
      <c r="WQ12" s="62"/>
      <c r="WR12" s="62"/>
      <c r="WS12" s="62"/>
      <c r="WT12" s="62"/>
      <c r="WU12" s="62"/>
      <c r="WV12" s="62"/>
      <c r="WW12" s="62"/>
      <c r="WX12" s="62"/>
      <c r="WY12" s="62"/>
      <c r="WZ12" s="62"/>
      <c r="XA12" s="62"/>
      <c r="XB12" s="62"/>
      <c r="XC12" s="62"/>
      <c r="XD12" s="62"/>
      <c r="XE12" s="62"/>
      <c r="XF12" s="62"/>
      <c r="XG12" s="62"/>
      <c r="XH12" s="62"/>
      <c r="XI12" s="62"/>
      <c r="XJ12" s="62"/>
      <c r="XK12" s="62"/>
      <c r="XL12" s="62"/>
      <c r="XM12" s="62"/>
      <c r="XN12" s="62"/>
      <c r="XO12" s="62"/>
      <c r="XP12" s="62"/>
      <c r="XQ12" s="62"/>
      <c r="XR12" s="62"/>
      <c r="XS12" s="62"/>
      <c r="XT12" s="62"/>
      <c r="XU12" s="62"/>
      <c r="XV12" s="62"/>
      <c r="XW12" s="62"/>
      <c r="XX12" s="62"/>
      <c r="XY12" s="62"/>
      <c r="XZ12" s="62"/>
      <c r="YA12" s="62"/>
      <c r="YB12" s="62"/>
      <c r="YC12" s="62"/>
      <c r="YD12" s="62"/>
      <c r="YE12" s="62"/>
      <c r="YF12" s="62"/>
      <c r="YG12" s="62"/>
      <c r="YH12" s="62"/>
      <c r="YI12" s="62"/>
      <c r="YJ12" s="62"/>
      <c r="YK12" s="62"/>
      <c r="YL12" s="62"/>
      <c r="YM12" s="62"/>
      <c r="YN12" s="62"/>
      <c r="YO12" s="62"/>
      <c r="YP12" s="62"/>
      <c r="YQ12" s="62"/>
      <c r="YR12" s="62"/>
      <c r="YS12" s="62"/>
      <c r="YT12" s="62"/>
      <c r="YU12" s="62"/>
      <c r="YV12" s="62"/>
      <c r="YW12" s="62"/>
      <c r="YX12" s="62"/>
      <c r="YY12" s="62"/>
      <c r="YZ12" s="62"/>
      <c r="ZA12" s="62"/>
      <c r="ZB12" s="62"/>
      <c r="ZC12" s="62"/>
      <c r="ZD12" s="62"/>
      <c r="ZE12" s="62"/>
      <c r="ZF12" s="62"/>
      <c r="ZG12" s="62"/>
      <c r="ZH12" s="62"/>
      <c r="ZI12" s="62"/>
      <c r="ZJ12" s="62"/>
      <c r="ZK12" s="62"/>
      <c r="ZL12" s="62"/>
      <c r="ZM12" s="62"/>
      <c r="ZN12" s="62"/>
      <c r="ZO12" s="62"/>
      <c r="ZP12" s="62"/>
      <c r="ZQ12" s="62"/>
      <c r="ZR12" s="62"/>
      <c r="ZS12" s="62"/>
      <c r="ZT12" s="62"/>
      <c r="ZU12" s="62"/>
      <c r="ZV12" s="62"/>
      <c r="ZW12" s="62"/>
      <c r="ZX12" s="62"/>
      <c r="ZY12" s="62"/>
      <c r="ZZ12" s="62"/>
      <c r="AAA12" s="62"/>
      <c r="AAB12" s="62"/>
      <c r="AAC12" s="62"/>
      <c r="AAD12" s="62"/>
      <c r="AAE12" s="62"/>
      <c r="AAF12" s="62"/>
      <c r="AAG12" s="62"/>
      <c r="AAH12" s="62"/>
      <c r="AAI12" s="62"/>
      <c r="AAJ12" s="62"/>
      <c r="AAK12" s="62"/>
      <c r="AAL12" s="62"/>
      <c r="AAM12" s="62"/>
      <c r="AAN12" s="62"/>
      <c r="AAO12" s="62"/>
      <c r="AAP12" s="62"/>
      <c r="AAQ12" s="62"/>
      <c r="AAR12" s="62"/>
      <c r="AAS12" s="62"/>
      <c r="AAT12" s="62"/>
      <c r="AAU12" s="62"/>
      <c r="AAV12" s="62"/>
      <c r="AAW12" s="62"/>
      <c r="AAX12" s="62"/>
      <c r="AAY12" s="62"/>
      <c r="AAZ12" s="62"/>
      <c r="ABA12" s="62"/>
      <c r="ABB12" s="62"/>
      <c r="ABC12" s="62"/>
      <c r="ABD12" s="62"/>
      <c r="ABE12" s="62"/>
      <c r="ABF12" s="62"/>
      <c r="ABG12" s="62"/>
      <c r="ABH12" s="62"/>
      <c r="ABI12" s="62"/>
      <c r="ABJ12" s="62"/>
      <c r="ABK12" s="62"/>
      <c r="ABL12" s="62"/>
      <c r="ABM12" s="62"/>
      <c r="ABN12" s="62"/>
      <c r="ABO12" s="62"/>
      <c r="ABP12" s="62"/>
      <c r="ABQ12" s="62"/>
      <c r="ABR12" s="62"/>
      <c r="ABS12" s="62"/>
      <c r="ABT12" s="62"/>
      <c r="ABU12" s="62"/>
      <c r="ABV12" s="62"/>
      <c r="ABW12" s="62"/>
      <c r="ABX12" s="62"/>
      <c r="ABY12" s="62"/>
      <c r="ABZ12" s="62"/>
      <c r="ACA12" s="62"/>
      <c r="ACB12" s="62"/>
      <c r="ACC12" s="62"/>
      <c r="ACD12" s="62"/>
      <c r="ACE12" s="62"/>
      <c r="ACF12" s="62"/>
      <c r="ACG12" s="62"/>
      <c r="ACH12" s="62"/>
      <c r="ACI12" s="62"/>
      <c r="ACJ12" s="62"/>
      <c r="ACK12" s="62"/>
      <c r="ACL12" s="62"/>
      <c r="ACM12" s="62"/>
      <c r="ACN12" s="62"/>
      <c r="ACO12" s="62"/>
      <c r="ACP12" s="62"/>
      <c r="ACQ12" s="62"/>
      <c r="ACR12" s="62"/>
      <c r="ACS12" s="62"/>
      <c r="ACT12" s="62"/>
      <c r="ACU12" s="62"/>
      <c r="ACV12" s="62"/>
      <c r="ACW12" s="62"/>
      <c r="ACX12" s="62"/>
      <c r="ACY12" s="62"/>
      <c r="ACZ12" s="62"/>
      <c r="ADA12" s="62"/>
      <c r="ADB12" s="62"/>
      <c r="ADC12" s="62"/>
      <c r="ADD12" s="62"/>
      <c r="ADE12" s="62"/>
      <c r="ADF12" s="62"/>
      <c r="ADG12" s="62"/>
      <c r="ADH12" s="62"/>
      <c r="ADI12" s="62"/>
      <c r="ADJ12" s="62"/>
      <c r="ADK12" s="62"/>
      <c r="ADL12" s="62"/>
      <c r="ADM12" s="62"/>
      <c r="ADN12" s="62"/>
      <c r="ADO12" s="62"/>
      <c r="ADP12" s="62"/>
      <c r="ADQ12" s="62"/>
      <c r="ADR12" s="62"/>
      <c r="ADS12" s="62"/>
      <c r="ADT12" s="62"/>
      <c r="ADU12" s="62"/>
      <c r="ADV12" s="62"/>
      <c r="ADW12" s="62"/>
      <c r="ADX12" s="62"/>
      <c r="ADY12" s="62"/>
      <c r="ADZ12" s="62"/>
      <c r="AEA12" s="62"/>
      <c r="AEB12" s="62"/>
      <c r="AEC12" s="62"/>
      <c r="AED12" s="62"/>
      <c r="AEE12" s="62"/>
      <c r="AEF12" s="62"/>
      <c r="AEG12" s="62"/>
      <c r="AEH12" s="62"/>
      <c r="AEI12" s="62"/>
      <c r="AEJ12" s="62"/>
      <c r="AEK12" s="62"/>
      <c r="AEL12" s="62"/>
      <c r="AEM12" s="62"/>
      <c r="AEN12" s="62"/>
      <c r="AEO12" s="62"/>
      <c r="AEP12" s="62"/>
      <c r="AEQ12" s="62"/>
      <c r="AER12" s="62"/>
      <c r="AES12" s="62"/>
      <c r="AET12" s="62"/>
      <c r="AEU12" s="62"/>
      <c r="AEV12" s="62"/>
      <c r="AEW12" s="62"/>
      <c r="AEX12" s="62"/>
      <c r="AEY12" s="62"/>
      <c r="AEZ12" s="62"/>
      <c r="AFA12" s="62"/>
      <c r="AFB12" s="62"/>
      <c r="AFC12" s="62"/>
      <c r="AFD12" s="62"/>
      <c r="AFE12" s="62"/>
      <c r="AFF12" s="62"/>
      <c r="AFG12" s="62"/>
      <c r="AFH12" s="62"/>
      <c r="AFI12" s="62"/>
      <c r="AFJ12" s="62"/>
      <c r="AFK12" s="62"/>
      <c r="AFL12" s="62"/>
      <c r="AFM12" s="62"/>
      <c r="AFN12" s="62"/>
      <c r="AFO12" s="62"/>
      <c r="AFP12" s="62"/>
      <c r="AFQ12" s="62"/>
      <c r="AFR12" s="62"/>
      <c r="AFS12" s="62"/>
      <c r="AFT12" s="62"/>
      <c r="AFU12" s="62"/>
      <c r="AFV12" s="62"/>
      <c r="AFW12" s="62"/>
      <c r="AFX12" s="62"/>
      <c r="AFY12" s="62"/>
      <c r="AFZ12" s="62"/>
      <c r="AGA12" s="62"/>
      <c r="AGB12" s="62"/>
      <c r="AGC12" s="62"/>
      <c r="AGD12" s="62"/>
      <c r="AGE12" s="62"/>
      <c r="AGF12" s="62"/>
      <c r="AGG12" s="62"/>
      <c r="AGH12" s="62"/>
      <c r="AGI12" s="62"/>
      <c r="AGJ12" s="62"/>
      <c r="AGK12" s="62"/>
      <c r="AGL12" s="62"/>
      <c r="AGM12" s="62"/>
      <c r="AGN12" s="62"/>
      <c r="AGO12" s="62"/>
      <c r="AGP12" s="62"/>
      <c r="AGQ12" s="62"/>
      <c r="AGR12" s="62"/>
      <c r="AGS12" s="62"/>
      <c r="AGT12" s="62"/>
      <c r="AGU12" s="62"/>
      <c r="AGV12" s="62"/>
      <c r="AGW12" s="62"/>
      <c r="AGX12" s="62"/>
      <c r="AGY12" s="62"/>
      <c r="AGZ12" s="62"/>
      <c r="AHA12" s="62"/>
      <c r="AHB12" s="62"/>
      <c r="AHC12" s="62"/>
      <c r="AHD12" s="62"/>
      <c r="AHE12" s="62"/>
      <c r="AHF12" s="62"/>
      <c r="AHG12" s="62"/>
      <c r="AHH12" s="62"/>
      <c r="AHI12" s="62"/>
      <c r="AHJ12" s="62"/>
      <c r="AHK12" s="62"/>
      <c r="AHL12" s="62"/>
      <c r="AHM12" s="62"/>
      <c r="AHN12" s="62"/>
      <c r="AHO12" s="62"/>
      <c r="AHP12" s="62"/>
      <c r="AHQ12" s="62"/>
      <c r="AHR12" s="62"/>
      <c r="AHS12" s="62"/>
      <c r="AHT12" s="62"/>
      <c r="AHU12" s="62"/>
      <c r="AHV12" s="62"/>
      <c r="AHW12" s="62"/>
      <c r="AHX12" s="62"/>
      <c r="AHY12" s="62"/>
      <c r="AHZ12" s="62"/>
      <c r="AIA12" s="62"/>
      <c r="AIB12" s="62"/>
      <c r="AIC12" s="62"/>
      <c r="AID12" s="62"/>
      <c r="AIE12" s="62"/>
      <c r="AIF12" s="62"/>
      <c r="AIG12" s="62"/>
      <c r="AIH12" s="62"/>
      <c r="AII12" s="62"/>
      <c r="AIJ12" s="62"/>
      <c r="AIK12" s="62"/>
      <c r="AIL12" s="62"/>
      <c r="AIM12" s="62"/>
      <c r="AIN12" s="62"/>
      <c r="AIO12" s="62"/>
      <c r="AIP12" s="62"/>
      <c r="AIQ12" s="62"/>
      <c r="AIR12" s="62"/>
      <c r="AIS12" s="62"/>
      <c r="AIT12" s="62"/>
      <c r="AIU12" s="62"/>
      <c r="AIV12" s="62"/>
      <c r="AIW12" s="62"/>
      <c r="AIX12" s="62"/>
      <c r="AIY12" s="62"/>
      <c r="AIZ12" s="62"/>
      <c r="AJA12" s="62"/>
      <c r="AJB12" s="62"/>
      <c r="AJC12" s="62"/>
      <c r="AJD12" s="62"/>
      <c r="AJE12" s="62"/>
      <c r="AJF12" s="62"/>
      <c r="AJG12" s="62"/>
      <c r="AJH12" s="62"/>
      <c r="AJI12" s="62"/>
      <c r="AJJ12" s="62"/>
      <c r="AJK12" s="62"/>
      <c r="AJL12" s="62"/>
      <c r="AJM12" s="62"/>
      <c r="AJN12" s="62"/>
      <c r="AJO12" s="62"/>
      <c r="AJP12" s="62"/>
      <c r="AJQ12" s="62"/>
      <c r="AJR12" s="62"/>
      <c r="AJS12" s="62"/>
      <c r="AJT12" s="62"/>
      <c r="AJU12" s="62"/>
      <c r="AJV12" s="62"/>
      <c r="AJW12" s="62"/>
      <c r="AJX12" s="62"/>
      <c r="AJY12" s="62"/>
      <c r="AJZ12" s="62"/>
      <c r="AKA12" s="62"/>
      <c r="AKB12" s="62"/>
      <c r="AKC12" s="62"/>
      <c r="AKD12" s="62"/>
      <c r="AKE12" s="62"/>
      <c r="AKF12" s="62"/>
      <c r="AKG12" s="62"/>
      <c r="AKH12" s="62"/>
      <c r="AKI12" s="62"/>
      <c r="AKJ12" s="62"/>
      <c r="AKK12" s="62"/>
      <c r="AKL12" s="62"/>
      <c r="AKM12" s="62"/>
      <c r="AKN12" s="62"/>
      <c r="AKO12" s="62"/>
      <c r="AKP12" s="62"/>
      <c r="AKQ12" s="62"/>
      <c r="AKR12" s="62"/>
      <c r="AKS12" s="62"/>
      <c r="AKT12" s="62"/>
      <c r="AKU12" s="62"/>
      <c r="AKV12" s="62"/>
      <c r="AKW12" s="62"/>
      <c r="AKX12" s="62"/>
      <c r="AKY12" s="62"/>
      <c r="AKZ12" s="62"/>
      <c r="ALA12" s="62"/>
      <c r="ALB12" s="62"/>
      <c r="ALC12" s="62"/>
      <c r="ALD12" s="62"/>
      <c r="ALE12" s="62"/>
      <c r="ALF12" s="62"/>
      <c r="ALG12" s="62"/>
      <c r="ALH12" s="62"/>
      <c r="ALI12" s="62"/>
      <c r="ALJ12" s="62"/>
      <c r="ALK12" s="62"/>
      <c r="ALL12" s="62"/>
      <c r="ALM12" s="62"/>
      <c r="ALN12" s="62"/>
      <c r="ALO12" s="62"/>
      <c r="ALP12" s="62"/>
      <c r="ALQ12" s="62"/>
      <c r="ALR12" s="62"/>
      <c r="ALS12" s="62"/>
      <c r="ALT12" s="62"/>
      <c r="ALU12" s="62"/>
      <c r="ALV12" s="62"/>
      <c r="ALW12" s="62"/>
      <c r="ALX12" s="62"/>
      <c r="ALY12" s="62"/>
      <c r="ALZ12" s="62"/>
      <c r="AMA12" s="62"/>
      <c r="AMB12" s="62"/>
      <c r="AMC12" s="62"/>
      <c r="AMD12" s="62"/>
      <c r="AME12" s="62"/>
      <c r="AMF12" s="62"/>
      <c r="AMG12" s="62"/>
      <c r="AMH12" s="62"/>
      <c r="AMI12" s="62"/>
      <c r="AMJ12" s="62"/>
      <c r="AMK12" s="62"/>
    </row>
    <row r="13" spans="1:1025" x14ac:dyDescent="0.3">
      <c r="B13" s="66"/>
    </row>
    <row r="15" spans="1:1025" ht="33.75" customHeight="1" x14ac:dyDescent="0.3">
      <c r="B15" s="6" t="s">
        <v>5</v>
      </c>
      <c r="C15" s="68" t="s">
        <v>6</v>
      </c>
      <c r="D15" s="230" t="s">
        <v>7</v>
      </c>
      <c r="E15" s="230"/>
      <c r="F15" s="230"/>
    </row>
    <row r="16" spans="1:1025" ht="42" x14ac:dyDescent="0.3">
      <c r="B16" s="68">
        <v>1</v>
      </c>
      <c r="C16" s="69" t="s">
        <v>171</v>
      </c>
      <c r="D16" s="232">
        <f>Kopsavilkums!D21</f>
        <v>0</v>
      </c>
      <c r="E16" s="232"/>
      <c r="F16" s="232"/>
    </row>
    <row r="17" spans="2:6" x14ac:dyDescent="0.3">
      <c r="B17" s="68"/>
      <c r="C17" s="70" t="s">
        <v>8</v>
      </c>
      <c r="D17" s="233">
        <f>SUM(D16)</f>
        <v>0</v>
      </c>
      <c r="E17" s="233"/>
      <c r="F17" s="233"/>
    </row>
    <row r="19" spans="2:6" ht="12.75" customHeight="1" x14ac:dyDescent="0.3">
      <c r="B19" s="234" t="s">
        <v>9</v>
      </c>
      <c r="C19" s="234"/>
      <c r="D19" s="232">
        <f>D17*0.21</f>
        <v>0</v>
      </c>
      <c r="E19" s="232"/>
      <c r="F19" s="232"/>
    </row>
    <row r="20" spans="2:6" x14ac:dyDescent="0.3">
      <c r="B20" s="235"/>
      <c r="C20" s="235"/>
      <c r="D20" s="233"/>
      <c r="E20" s="233"/>
      <c r="F20" s="233"/>
    </row>
    <row r="21" spans="2:6" x14ac:dyDescent="0.3">
      <c r="B21" s="71"/>
      <c r="C21" s="71"/>
      <c r="D21" s="72"/>
      <c r="E21" s="73"/>
      <c r="F21" s="73"/>
    </row>
    <row r="22" spans="2:6" x14ac:dyDescent="0.3">
      <c r="B22" s="71"/>
      <c r="C22" s="71"/>
      <c r="D22" s="72"/>
      <c r="E22" s="73"/>
      <c r="F22" s="73"/>
    </row>
    <row r="24" spans="2:6" x14ac:dyDescent="0.3">
      <c r="B24" s="2" t="s">
        <v>58</v>
      </c>
      <c r="C24" s="236"/>
      <c r="D24" s="236"/>
    </row>
    <row r="25" spans="2:6" ht="15" customHeight="1" x14ac:dyDescent="0.3">
      <c r="B25" s="4"/>
      <c r="C25" s="237" t="s">
        <v>10</v>
      </c>
      <c r="D25" s="237"/>
    </row>
    <row r="26" spans="2:6" x14ac:dyDescent="0.3">
      <c r="B26" s="3" t="s">
        <v>59</v>
      </c>
      <c r="C26" s="231"/>
      <c r="D26" s="231"/>
    </row>
    <row r="27" spans="2:6" ht="16" x14ac:dyDescent="0.3">
      <c r="B27" s="2" t="s">
        <v>256</v>
      </c>
      <c r="C27" s="3"/>
      <c r="D27" s="14"/>
    </row>
  </sheetData>
  <mergeCells count="12">
    <mergeCell ref="B8:F8"/>
    <mergeCell ref="D15:F15"/>
    <mergeCell ref="C26:D26"/>
    <mergeCell ref="D16:F16"/>
    <mergeCell ref="D17:F17"/>
    <mergeCell ref="B19:C19"/>
    <mergeCell ref="D19:F19"/>
    <mergeCell ref="B20:C20"/>
    <mergeCell ref="D20:F20"/>
    <mergeCell ref="C24:D24"/>
    <mergeCell ref="C25:D25"/>
    <mergeCell ref="A9:F9"/>
  </mergeCells>
  <pageMargins left="0.40972222222222199" right="0.22986111111111099" top="0.75" bottom="0.75" header="0.51180555555555496" footer="0.51180555555555496"/>
  <pageSetup paperSize="9" scale="86"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MK33"/>
  <sheetViews>
    <sheetView topLeftCell="A7" zoomScale="110" zoomScaleNormal="110" workbookViewId="0">
      <selection activeCell="E18" sqref="E18"/>
    </sheetView>
  </sheetViews>
  <sheetFormatPr defaultColWidth="9.1796875" defaultRowHeight="14.5" x14ac:dyDescent="0.35"/>
  <cols>
    <col min="1" max="1" width="6.26953125" style="62" customWidth="1"/>
    <col min="2" max="2" width="10" style="62" customWidth="1"/>
    <col min="3" max="3" width="36.7265625" style="62" customWidth="1"/>
    <col min="4" max="4" width="11.54296875" style="62" customWidth="1"/>
    <col min="5" max="5" width="12.7265625" style="62" customWidth="1"/>
    <col min="6" max="6" width="14.7265625" style="62" customWidth="1"/>
    <col min="7" max="7" width="14.26953125" style="62" customWidth="1"/>
    <col min="8" max="8" width="13.1796875" style="62" customWidth="1"/>
    <col min="9" max="1025" width="9.1796875" style="62" customWidth="1"/>
    <col min="1026" max="16384" width="9.1796875" style="63"/>
  </cols>
  <sheetData>
    <row r="1" spans="1:16" x14ac:dyDescent="0.35">
      <c r="A1" s="241" t="s">
        <v>11</v>
      </c>
      <c r="B1" s="241"/>
      <c r="C1" s="241"/>
      <c r="D1" s="241"/>
      <c r="E1" s="241"/>
      <c r="F1" s="241"/>
      <c r="G1" s="241"/>
      <c r="H1" s="241"/>
    </row>
    <row r="2" spans="1:16" ht="16" x14ac:dyDescent="0.35">
      <c r="A2" s="242" t="s">
        <v>12</v>
      </c>
      <c r="B2" s="242"/>
      <c r="C2" s="242"/>
      <c r="D2" s="242"/>
      <c r="E2" s="242"/>
      <c r="F2" s="242"/>
      <c r="G2" s="242"/>
      <c r="H2" s="242"/>
    </row>
    <row r="3" spans="1:16" ht="32.25" customHeight="1" x14ac:dyDescent="0.35">
      <c r="A3" s="238" t="s">
        <v>245</v>
      </c>
      <c r="B3" s="238"/>
      <c r="C3" s="238"/>
      <c r="D3" s="238"/>
      <c r="E3" s="238"/>
      <c r="F3" s="238"/>
      <c r="G3" s="238"/>
      <c r="H3" s="238"/>
      <c r="I3" s="61"/>
      <c r="J3" s="61"/>
      <c r="K3" s="61"/>
      <c r="L3" s="61"/>
      <c r="M3" s="61"/>
      <c r="N3" s="61"/>
      <c r="O3" s="61"/>
      <c r="P3" s="61"/>
    </row>
    <row r="4" spans="1:16" ht="15" customHeight="1" x14ac:dyDescent="0.35">
      <c r="A4" s="64" t="s">
        <v>248</v>
      </c>
      <c r="B4" s="65"/>
      <c r="C4" s="65"/>
      <c r="D4" s="65"/>
      <c r="E4" s="65"/>
      <c r="F4" s="65"/>
      <c r="G4" s="65"/>
      <c r="H4" s="65"/>
    </row>
    <row r="5" spans="1:16" ht="15" customHeight="1" x14ac:dyDescent="0.35">
      <c r="A5" s="66" t="s">
        <v>247</v>
      </c>
      <c r="B5" s="67"/>
      <c r="C5" s="67"/>
      <c r="D5" s="67"/>
      <c r="E5" s="67"/>
      <c r="F5" s="67"/>
      <c r="G5" s="67"/>
      <c r="H5" s="67"/>
      <c r="I5" s="67"/>
      <c r="J5" s="67"/>
      <c r="K5" s="67"/>
      <c r="L5" s="67"/>
      <c r="M5" s="67"/>
      <c r="N5" s="67"/>
      <c r="O5" s="67"/>
      <c r="P5" s="67"/>
    </row>
    <row r="6" spans="1:16" ht="15" customHeight="1" x14ac:dyDescent="0.35">
      <c r="A6" s="66" t="s">
        <v>257</v>
      </c>
      <c r="B6" s="67"/>
      <c r="C6" s="67"/>
      <c r="D6" s="67"/>
      <c r="E6" s="67"/>
      <c r="F6" s="67"/>
      <c r="G6" s="67"/>
      <c r="H6" s="67"/>
      <c r="I6" s="67"/>
      <c r="J6" s="67"/>
      <c r="K6" s="67"/>
      <c r="L6" s="67"/>
      <c r="M6" s="67"/>
      <c r="N6" s="67"/>
      <c r="O6" s="67"/>
      <c r="P6" s="67"/>
    </row>
    <row r="7" spans="1:16" x14ac:dyDescent="0.35">
      <c r="A7" s="74"/>
      <c r="B7" s="74"/>
      <c r="C7" s="75" t="s">
        <v>13</v>
      </c>
      <c r="D7" s="76">
        <f>D21</f>
        <v>0</v>
      </c>
      <c r="E7" s="74"/>
      <c r="F7" s="74"/>
      <c r="G7" s="74"/>
      <c r="H7" s="74"/>
      <c r="I7" s="74"/>
      <c r="J7" s="74"/>
      <c r="K7" s="74"/>
      <c r="L7" s="74"/>
      <c r="M7" s="74"/>
      <c r="N7" s="74"/>
      <c r="O7" s="74"/>
      <c r="P7" s="74"/>
    </row>
    <row r="8" spans="1:16" x14ac:dyDescent="0.35">
      <c r="A8" s="74"/>
      <c r="B8" s="74"/>
      <c r="C8" s="75" t="s">
        <v>14</v>
      </c>
      <c r="D8" s="76">
        <f>H17</f>
        <v>0</v>
      </c>
      <c r="E8" s="74"/>
      <c r="F8" s="74"/>
      <c r="G8" s="74"/>
      <c r="H8" s="74"/>
      <c r="I8" s="74"/>
      <c r="J8" s="74"/>
      <c r="K8" s="74"/>
      <c r="L8" s="74"/>
      <c r="M8" s="74"/>
      <c r="N8" s="74"/>
      <c r="O8" s="74"/>
      <c r="P8" s="74"/>
    </row>
    <row r="9" spans="1:16" ht="6" customHeight="1" x14ac:dyDescent="0.35">
      <c r="A9" s="74"/>
      <c r="B9" s="74"/>
      <c r="C9" s="74"/>
      <c r="D9" s="77"/>
      <c r="E9" s="77"/>
      <c r="F9" s="77"/>
      <c r="G9" s="77"/>
      <c r="H9" s="77"/>
      <c r="I9" s="74"/>
      <c r="J9" s="74"/>
      <c r="K9" s="74"/>
      <c r="L9" s="74"/>
      <c r="M9" s="74"/>
      <c r="N9" s="74"/>
      <c r="O9" s="74"/>
      <c r="P9" s="74"/>
    </row>
    <row r="10" spans="1:16" ht="19.5" customHeight="1" x14ac:dyDescent="0.35">
      <c r="A10" s="239" t="s">
        <v>50</v>
      </c>
      <c r="B10" s="239" t="s">
        <v>60</v>
      </c>
      <c r="C10" s="239" t="s">
        <v>61</v>
      </c>
      <c r="D10" s="239" t="s">
        <v>62</v>
      </c>
      <c r="E10" s="247" t="s">
        <v>15</v>
      </c>
      <c r="F10" s="248"/>
      <c r="G10" s="249"/>
      <c r="H10" s="239" t="s">
        <v>63</v>
      </c>
    </row>
    <row r="11" spans="1:16" ht="31.5" customHeight="1" x14ac:dyDescent="0.35">
      <c r="A11" s="240"/>
      <c r="B11" s="240"/>
      <c r="C11" s="240"/>
      <c r="D11" s="240"/>
      <c r="E11" s="6" t="s">
        <v>64</v>
      </c>
      <c r="F11" s="6" t="s">
        <v>65</v>
      </c>
      <c r="G11" s="6" t="s">
        <v>66</v>
      </c>
      <c r="H11" s="240"/>
    </row>
    <row r="12" spans="1:16" x14ac:dyDescent="0.35">
      <c r="A12" s="78">
        <v>1</v>
      </c>
      <c r="B12" s="78">
        <v>1</v>
      </c>
      <c r="C12" s="79" t="s">
        <v>91</v>
      </c>
      <c r="D12" s="80">
        <f>'LT1'!P42</f>
        <v>0</v>
      </c>
      <c r="E12" s="80">
        <f>'LT1'!M42</f>
        <v>0</v>
      </c>
      <c r="F12" s="80">
        <f>'LT1'!N42</f>
        <v>0</v>
      </c>
      <c r="G12" s="80">
        <f>'LT1'!O42</f>
        <v>0</v>
      </c>
      <c r="H12" s="80">
        <f>'LT1'!L42</f>
        <v>0</v>
      </c>
    </row>
    <row r="13" spans="1:16" x14ac:dyDescent="0.35">
      <c r="A13" s="78">
        <v>2</v>
      </c>
      <c r="B13" s="78">
        <v>2</v>
      </c>
      <c r="C13" s="79" t="s">
        <v>16</v>
      </c>
      <c r="D13" s="80">
        <f>'LT2'!P29</f>
        <v>0</v>
      </c>
      <c r="E13" s="80">
        <f>'LT2'!M29</f>
        <v>0</v>
      </c>
      <c r="F13" s="80">
        <f>'LT2'!N29</f>
        <v>0</v>
      </c>
      <c r="G13" s="80">
        <f>'LT2'!O29</f>
        <v>0</v>
      </c>
      <c r="H13" s="80">
        <f>'LT2'!L29</f>
        <v>0</v>
      </c>
    </row>
    <row r="14" spans="1:16" x14ac:dyDescent="0.35">
      <c r="A14" s="78">
        <v>3</v>
      </c>
      <c r="B14" s="78">
        <v>3</v>
      </c>
      <c r="C14" s="79" t="s">
        <v>17</v>
      </c>
      <c r="D14" s="80">
        <f>'LT3'!P115</f>
        <v>0</v>
      </c>
      <c r="E14" s="80">
        <f>'LT3'!M115</f>
        <v>0</v>
      </c>
      <c r="F14" s="80">
        <f>'LT3'!N115</f>
        <v>0</v>
      </c>
      <c r="G14" s="80">
        <f>'LT3'!O115</f>
        <v>0</v>
      </c>
      <c r="H14" s="80">
        <f>'LT3'!L115</f>
        <v>0</v>
      </c>
    </row>
    <row r="15" spans="1:16" x14ac:dyDescent="0.35">
      <c r="A15" s="78">
        <v>4</v>
      </c>
      <c r="B15" s="78">
        <v>4</v>
      </c>
      <c r="C15" s="79" t="s">
        <v>92</v>
      </c>
      <c r="D15" s="80">
        <f>'LT4'!P120</f>
        <v>0</v>
      </c>
      <c r="E15" s="80">
        <f>'LT4'!M120</f>
        <v>0</v>
      </c>
      <c r="F15" s="80">
        <f>'LT4'!N120</f>
        <v>0</v>
      </c>
      <c r="G15" s="80">
        <f>'LT4'!O120</f>
        <v>0</v>
      </c>
      <c r="H15" s="80">
        <f>'LT4'!L120</f>
        <v>0</v>
      </c>
    </row>
    <row r="16" spans="1:16" x14ac:dyDescent="0.35">
      <c r="A16" s="78">
        <v>5</v>
      </c>
      <c r="B16" s="78">
        <v>5</v>
      </c>
      <c r="C16" s="79" t="s">
        <v>93</v>
      </c>
      <c r="D16" s="80">
        <f>'LT5'!P40</f>
        <v>0</v>
      </c>
      <c r="E16" s="80">
        <f>'LT5'!M40</f>
        <v>0</v>
      </c>
      <c r="F16" s="80">
        <f>'LT5'!N40</f>
        <v>0</v>
      </c>
      <c r="G16" s="80">
        <f>'LT5'!O40</f>
        <v>0</v>
      </c>
      <c r="H16" s="80">
        <f>'LT5'!L40</f>
        <v>0</v>
      </c>
    </row>
    <row r="17" spans="1:16" x14ac:dyDescent="0.35">
      <c r="A17" s="10"/>
      <c r="B17" s="11"/>
      <c r="C17" s="56" t="s">
        <v>67</v>
      </c>
      <c r="D17" s="12">
        <f>SUM(D12:D16)</f>
        <v>0</v>
      </c>
      <c r="E17" s="12">
        <f t="shared" ref="E17:H17" si="0">SUM(E12:E16)</f>
        <v>0</v>
      </c>
      <c r="F17" s="12">
        <f t="shared" si="0"/>
        <v>0</v>
      </c>
      <c r="G17" s="12">
        <f t="shared" si="0"/>
        <v>0</v>
      </c>
      <c r="H17" s="12">
        <f t="shared" si="0"/>
        <v>0</v>
      </c>
    </row>
    <row r="18" spans="1:16" x14ac:dyDescent="0.35">
      <c r="A18" s="234" t="s">
        <v>255</v>
      </c>
      <c r="B18" s="234"/>
      <c r="C18" s="234"/>
      <c r="D18" s="13">
        <f>D17*0</f>
        <v>0</v>
      </c>
    </row>
    <row r="19" spans="1:16" x14ac:dyDescent="0.35">
      <c r="A19" s="246" t="s">
        <v>68</v>
      </c>
      <c r="B19" s="246"/>
      <c r="C19" s="246"/>
      <c r="D19" s="13">
        <f>D18*0.08</f>
        <v>0</v>
      </c>
    </row>
    <row r="20" spans="1:16" x14ac:dyDescent="0.35">
      <c r="A20" s="243" t="s">
        <v>254</v>
      </c>
      <c r="B20" s="244"/>
      <c r="C20" s="245"/>
      <c r="D20" s="13">
        <f>D17*0</f>
        <v>0</v>
      </c>
    </row>
    <row r="21" spans="1:16" x14ac:dyDescent="0.35">
      <c r="A21" s="243" t="s">
        <v>69</v>
      </c>
      <c r="B21" s="244"/>
      <c r="C21" s="245"/>
      <c r="D21" s="12">
        <f>D17+D18+D20</f>
        <v>0</v>
      </c>
    </row>
    <row r="24" spans="1:16" s="18" customFormat="1" ht="15" customHeight="1" x14ac:dyDescent="0.3">
      <c r="A24" s="2" t="s">
        <v>58</v>
      </c>
      <c r="B24" s="3"/>
      <c r="C24" s="55"/>
      <c r="D24" s="3"/>
      <c r="E24" s="17"/>
      <c r="F24" s="17"/>
      <c r="G24" s="17"/>
      <c r="H24" s="17"/>
      <c r="I24" s="17"/>
      <c r="J24" s="17"/>
      <c r="K24" s="17"/>
      <c r="L24" s="17"/>
      <c r="M24" s="17"/>
      <c r="N24" s="17"/>
      <c r="O24" s="17"/>
      <c r="P24" s="17"/>
    </row>
    <row r="25" spans="1:16" s="18" customFormat="1" ht="15.75" customHeight="1" x14ac:dyDescent="0.3">
      <c r="A25" s="4"/>
      <c r="B25" s="3"/>
      <c r="C25" s="14" t="s">
        <v>10</v>
      </c>
      <c r="D25" s="4"/>
      <c r="E25" s="17"/>
      <c r="F25" s="17"/>
      <c r="G25" s="17"/>
      <c r="H25" s="17"/>
      <c r="I25" s="17"/>
      <c r="J25" s="17"/>
      <c r="K25" s="17"/>
      <c r="L25" s="17"/>
      <c r="M25" s="17"/>
      <c r="N25" s="17"/>
      <c r="O25" s="17"/>
      <c r="P25" s="17"/>
    </row>
    <row r="26" spans="1:16" s="18" customFormat="1" ht="16" x14ac:dyDescent="0.3">
      <c r="A26" s="2" t="str">
        <f>Koptāme!B27</f>
        <v xml:space="preserve">Tāme sastādīta 2020. gada </v>
      </c>
      <c r="B26" s="3"/>
      <c r="C26" s="14"/>
      <c r="D26" s="4"/>
    </row>
    <row r="27" spans="1:16" s="18" customFormat="1" ht="16" x14ac:dyDescent="0.3">
      <c r="A27" s="4"/>
      <c r="B27" s="3"/>
      <c r="C27" s="14"/>
      <c r="D27" s="4"/>
      <c r="E27" s="17"/>
      <c r="F27" s="17"/>
      <c r="G27" s="17"/>
      <c r="H27" s="17"/>
      <c r="I27" s="17"/>
      <c r="J27" s="17"/>
      <c r="K27" s="17"/>
      <c r="L27" s="17"/>
      <c r="M27" s="17"/>
      <c r="N27" s="17"/>
      <c r="O27" s="17"/>
      <c r="P27" s="17"/>
    </row>
    <row r="28" spans="1:16" s="18" customFormat="1" ht="14" x14ac:dyDescent="0.3">
      <c r="A28" s="2" t="s">
        <v>86</v>
      </c>
      <c r="B28" s="3"/>
      <c r="C28" s="55"/>
      <c r="D28" s="4"/>
      <c r="E28" s="17"/>
      <c r="F28" s="17"/>
      <c r="G28" s="17"/>
      <c r="H28" s="17"/>
      <c r="I28" s="17"/>
      <c r="J28" s="17"/>
      <c r="K28" s="17"/>
      <c r="L28" s="17"/>
      <c r="M28" s="17"/>
      <c r="N28" s="17"/>
      <c r="O28" s="17"/>
      <c r="P28" s="17"/>
    </row>
    <row r="29" spans="1:16" s="18" customFormat="1" ht="16" x14ac:dyDescent="0.3">
      <c r="A29" s="4"/>
      <c r="B29" s="3"/>
      <c r="C29" s="14" t="s">
        <v>10</v>
      </c>
      <c r="D29" s="4"/>
      <c r="E29" s="17"/>
    </row>
    <row r="30" spans="1:16" s="18" customFormat="1" ht="14" x14ac:dyDescent="0.3">
      <c r="A30" s="18" t="s">
        <v>59</v>
      </c>
      <c r="B30" s="3"/>
      <c r="C30" s="5"/>
      <c r="D30" s="4"/>
      <c r="E30" s="17"/>
      <c r="F30" s="17"/>
      <c r="G30" s="17"/>
      <c r="H30" s="17"/>
      <c r="I30" s="17"/>
      <c r="J30" s="17"/>
      <c r="K30" s="17"/>
      <c r="L30" s="17"/>
      <c r="M30" s="17"/>
      <c r="N30" s="17"/>
      <c r="O30" s="17"/>
      <c r="P30" s="17"/>
    </row>
    <row r="31" spans="1:16" s="18" customFormat="1" ht="14" x14ac:dyDescent="0.3"/>
    <row r="32" spans="1:16" s="18" customFormat="1" ht="14" x14ac:dyDescent="0.3"/>
    <row r="33" s="18" customFormat="1" ht="14" x14ac:dyDescent="0.3"/>
  </sheetData>
  <mergeCells count="13">
    <mergeCell ref="H10:H11"/>
    <mergeCell ref="A1:H1"/>
    <mergeCell ref="A2:H2"/>
    <mergeCell ref="A21:C21"/>
    <mergeCell ref="A18:C18"/>
    <mergeCell ref="A19:C19"/>
    <mergeCell ref="A20:C20"/>
    <mergeCell ref="A10:A11"/>
    <mergeCell ref="B10:B11"/>
    <mergeCell ref="C10:C11"/>
    <mergeCell ref="D10:D11"/>
    <mergeCell ref="E10:G10"/>
    <mergeCell ref="A3:H3"/>
  </mergeCells>
  <pageMargins left="0.25" right="0.25" top="0.75" bottom="0.75" header="0.3" footer="0.3"/>
  <pageSetup paperSize="9" firstPageNumber="0" orientation="landscape"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AMK55"/>
  <sheetViews>
    <sheetView zoomScaleNormal="100" workbookViewId="0">
      <selection activeCell="H35" sqref="H35"/>
    </sheetView>
  </sheetViews>
  <sheetFormatPr defaultColWidth="9.1796875" defaultRowHeight="14.5" x14ac:dyDescent="0.35"/>
  <cols>
    <col min="1" max="1" width="6.453125" style="81" customWidth="1"/>
    <col min="2" max="2" width="9" style="81" customWidth="1"/>
    <col min="3" max="3" width="45.7265625" style="81" customWidth="1"/>
    <col min="4" max="12" width="9.1796875" style="81"/>
    <col min="13" max="13" width="11.1796875" style="81" customWidth="1"/>
    <col min="14" max="14" width="11.26953125" style="81" customWidth="1"/>
    <col min="15" max="15" width="11" style="81" customWidth="1"/>
    <col min="16" max="16" width="12" style="81" customWidth="1"/>
    <col min="17" max="16384" width="9.1796875" style="81"/>
  </cols>
  <sheetData>
    <row r="1" spans="1:16" x14ac:dyDescent="0.35">
      <c r="A1" s="256" t="s">
        <v>18</v>
      </c>
      <c r="B1" s="256"/>
      <c r="C1" s="256"/>
      <c r="D1" s="256"/>
      <c r="E1" s="256"/>
      <c r="F1" s="256"/>
      <c r="G1" s="256"/>
      <c r="H1" s="256"/>
      <c r="I1" s="256"/>
      <c r="J1" s="256"/>
      <c r="K1" s="256"/>
      <c r="L1" s="256"/>
      <c r="M1" s="256"/>
      <c r="N1" s="256"/>
      <c r="O1" s="256"/>
      <c r="P1" s="256"/>
    </row>
    <row r="2" spans="1:16" x14ac:dyDescent="0.35">
      <c r="A2" s="257" t="s">
        <v>91</v>
      </c>
      <c r="B2" s="257"/>
      <c r="C2" s="257"/>
      <c r="D2" s="257"/>
      <c r="E2" s="257"/>
      <c r="F2" s="257"/>
      <c r="G2" s="257"/>
      <c r="H2" s="257"/>
      <c r="I2" s="257"/>
      <c r="J2" s="257"/>
      <c r="K2" s="257"/>
      <c r="L2" s="257"/>
      <c r="M2" s="257"/>
      <c r="N2" s="257"/>
      <c r="O2" s="257"/>
      <c r="P2" s="257"/>
    </row>
    <row r="3" spans="1:16" ht="16.5" x14ac:dyDescent="0.35">
      <c r="A3" s="258" t="s">
        <v>19</v>
      </c>
      <c r="B3" s="258"/>
      <c r="C3" s="258"/>
      <c r="D3" s="258"/>
      <c r="E3" s="258"/>
      <c r="F3" s="258"/>
      <c r="G3" s="258"/>
      <c r="H3" s="258"/>
      <c r="I3" s="258"/>
      <c r="J3" s="258"/>
      <c r="K3" s="258"/>
      <c r="L3" s="258"/>
      <c r="M3" s="258"/>
      <c r="N3" s="258"/>
      <c r="O3" s="258"/>
      <c r="P3" s="258"/>
    </row>
    <row r="4" spans="1:16" x14ac:dyDescent="0.35">
      <c r="A4" s="82" t="s">
        <v>245</v>
      </c>
      <c r="B4" s="82"/>
      <c r="C4" s="82"/>
      <c r="D4" s="82"/>
      <c r="E4" s="82"/>
      <c r="F4" s="82"/>
      <c r="G4" s="82"/>
      <c r="H4" s="82"/>
      <c r="I4" s="82"/>
      <c r="J4" s="82"/>
      <c r="K4" s="82"/>
      <c r="L4" s="82"/>
      <c r="M4" s="82"/>
      <c r="N4" s="82"/>
      <c r="O4" s="82"/>
      <c r="P4" s="82"/>
    </row>
    <row r="5" spans="1:16" x14ac:dyDescent="0.35">
      <c r="A5" s="83" t="s">
        <v>248</v>
      </c>
      <c r="B5" s="84"/>
      <c r="C5" s="84"/>
      <c r="D5" s="84"/>
      <c r="E5" s="84"/>
      <c r="F5" s="84"/>
      <c r="G5" s="84"/>
      <c r="H5" s="84"/>
      <c r="I5" s="84"/>
      <c r="J5" s="84"/>
      <c r="K5" s="84"/>
      <c r="L5" s="84"/>
      <c r="M5" s="84"/>
      <c r="N5" s="84"/>
      <c r="O5" s="84"/>
      <c r="P5" s="84"/>
    </row>
    <row r="6" spans="1:16" x14ac:dyDescent="0.35">
      <c r="A6" s="82" t="s">
        <v>247</v>
      </c>
      <c r="B6" s="82"/>
      <c r="C6" s="82"/>
      <c r="D6" s="82"/>
      <c r="E6" s="82"/>
      <c r="F6" s="82"/>
      <c r="G6" s="82"/>
      <c r="H6" s="82"/>
      <c r="I6" s="82"/>
      <c r="J6" s="82"/>
      <c r="K6" s="82"/>
      <c r="L6" s="82"/>
      <c r="M6" s="82"/>
      <c r="N6" s="82"/>
      <c r="O6" s="82"/>
      <c r="P6" s="82"/>
    </row>
    <row r="7" spans="1:16" x14ac:dyDescent="0.35">
      <c r="A7" s="82" t="s">
        <v>257</v>
      </c>
      <c r="B7" s="82"/>
      <c r="C7" s="82"/>
      <c r="D7" s="82"/>
      <c r="E7" s="82"/>
      <c r="F7" s="82"/>
      <c r="G7" s="82"/>
      <c r="H7" s="82"/>
      <c r="I7" s="82"/>
      <c r="J7" s="82"/>
      <c r="K7" s="82"/>
      <c r="L7" s="82"/>
      <c r="M7" s="82"/>
      <c r="N7" s="82"/>
      <c r="O7" s="82"/>
      <c r="P7" s="82"/>
    </row>
    <row r="8" spans="1:16" x14ac:dyDescent="0.35">
      <c r="A8" s="85" t="s">
        <v>258</v>
      </c>
      <c r="B8" s="85"/>
      <c r="C8" s="85"/>
      <c r="D8" s="85"/>
      <c r="E8" s="85"/>
      <c r="F8" s="85"/>
      <c r="G8" s="85"/>
      <c r="H8" s="85"/>
      <c r="I8" s="86"/>
      <c r="J8" s="86"/>
      <c r="K8" s="86"/>
      <c r="L8" s="86"/>
      <c r="M8" s="259" t="s">
        <v>20</v>
      </c>
      <c r="N8" s="259"/>
      <c r="O8" s="87">
        <f>P42</f>
        <v>0</v>
      </c>
      <c r="P8" s="86" t="s">
        <v>21</v>
      </c>
    </row>
    <row r="9" spans="1:16" x14ac:dyDescent="0.35">
      <c r="A9" s="38"/>
      <c r="B9" s="38"/>
      <c r="C9" s="38"/>
      <c r="D9" s="38"/>
      <c r="E9" s="38"/>
      <c r="F9" s="38"/>
      <c r="G9" s="38"/>
      <c r="H9" s="38"/>
      <c r="I9" s="38"/>
      <c r="J9" s="38"/>
      <c r="K9" s="38"/>
      <c r="L9" s="260" t="s">
        <v>259</v>
      </c>
      <c r="M9" s="260"/>
      <c r="N9" s="260"/>
      <c r="O9" s="260"/>
      <c r="P9" s="260"/>
    </row>
    <row r="10" spans="1:16" ht="54" customHeight="1" x14ac:dyDescent="0.35">
      <c r="A10" s="253" t="s">
        <v>50</v>
      </c>
      <c r="B10" s="253" t="s">
        <v>22</v>
      </c>
      <c r="C10" s="254" t="s">
        <v>51</v>
      </c>
      <c r="D10" s="253" t="s">
        <v>23</v>
      </c>
      <c r="E10" s="253" t="s">
        <v>24</v>
      </c>
      <c r="F10" s="250" t="s">
        <v>52</v>
      </c>
      <c r="G10" s="250" t="s">
        <v>48</v>
      </c>
      <c r="H10" s="255" t="s">
        <v>49</v>
      </c>
      <c r="I10" s="255"/>
      <c r="J10" s="255"/>
      <c r="K10" s="255"/>
      <c r="L10" s="255" t="s">
        <v>25</v>
      </c>
      <c r="M10" s="255"/>
      <c r="N10" s="255"/>
      <c r="O10" s="255"/>
      <c r="P10" s="255"/>
    </row>
    <row r="11" spans="1:16" ht="88.5" customHeight="1" x14ac:dyDescent="0.35">
      <c r="A11" s="253"/>
      <c r="B11" s="253"/>
      <c r="C11" s="254"/>
      <c r="D11" s="253"/>
      <c r="E11" s="253"/>
      <c r="F11" s="250"/>
      <c r="G11" s="250"/>
      <c r="H11" s="91" t="s">
        <v>53</v>
      </c>
      <c r="I11" s="91" t="s">
        <v>54</v>
      </c>
      <c r="J11" s="91" t="s">
        <v>55</v>
      </c>
      <c r="K11" s="91" t="s">
        <v>56</v>
      </c>
      <c r="L11" s="91" t="s">
        <v>26</v>
      </c>
      <c r="M11" s="91" t="s">
        <v>53</v>
      </c>
      <c r="N11" s="91" t="s">
        <v>54</v>
      </c>
      <c r="O11" s="91" t="s">
        <v>55</v>
      </c>
      <c r="P11" s="91" t="s">
        <v>57</v>
      </c>
    </row>
    <row r="12" spans="1:16" x14ac:dyDescent="0.35">
      <c r="A12" s="146"/>
      <c r="B12" s="146"/>
      <c r="C12" s="26" t="s">
        <v>106</v>
      </c>
      <c r="D12" s="146"/>
      <c r="E12" s="148"/>
      <c r="F12" s="149"/>
      <c r="G12" s="150"/>
      <c r="H12" s="150"/>
      <c r="I12" s="150"/>
      <c r="J12" s="150"/>
      <c r="K12" s="150"/>
      <c r="L12" s="150"/>
      <c r="M12" s="150"/>
      <c r="N12" s="150"/>
      <c r="O12" s="150"/>
      <c r="P12" s="150"/>
    </row>
    <row r="13" spans="1:16" x14ac:dyDescent="0.35">
      <c r="A13" s="151">
        <v>1</v>
      </c>
      <c r="B13" s="146"/>
      <c r="C13" s="21" t="s">
        <v>166</v>
      </c>
      <c r="D13" s="147" t="s">
        <v>35</v>
      </c>
      <c r="E13" s="40">
        <v>415</v>
      </c>
      <c r="F13" s="50"/>
      <c r="G13" s="16"/>
      <c r="H13" s="16"/>
      <c r="I13" s="151"/>
      <c r="J13" s="16"/>
      <c r="K13" s="16"/>
      <c r="L13" s="16"/>
      <c r="M13" s="16"/>
      <c r="N13" s="16"/>
      <c r="O13" s="16"/>
      <c r="P13" s="16"/>
    </row>
    <row r="14" spans="1:16" x14ac:dyDescent="0.35">
      <c r="A14" s="151">
        <v>2</v>
      </c>
      <c r="B14" s="146"/>
      <c r="C14" s="176" t="s">
        <v>167</v>
      </c>
      <c r="D14" s="147" t="s">
        <v>35</v>
      </c>
      <c r="E14" s="40">
        <v>17</v>
      </c>
      <c r="F14" s="50"/>
      <c r="G14" s="16"/>
      <c r="H14" s="16"/>
      <c r="I14" s="151"/>
      <c r="J14" s="16"/>
      <c r="K14" s="16"/>
      <c r="L14" s="16"/>
      <c r="M14" s="16"/>
      <c r="N14" s="16"/>
      <c r="O14" s="16"/>
      <c r="P14" s="16"/>
    </row>
    <row r="15" spans="1:16" x14ac:dyDescent="0.35">
      <c r="A15" s="151">
        <v>3</v>
      </c>
      <c r="B15" s="146"/>
      <c r="C15" s="21" t="s">
        <v>227</v>
      </c>
      <c r="D15" s="147" t="s">
        <v>27</v>
      </c>
      <c r="E15" s="40">
        <v>115</v>
      </c>
      <c r="F15" s="50"/>
      <c r="G15" s="16"/>
      <c r="H15" s="16"/>
      <c r="I15" s="151"/>
      <c r="J15" s="16"/>
      <c r="K15" s="16"/>
      <c r="L15" s="16"/>
      <c r="M15" s="16"/>
      <c r="N15" s="16"/>
      <c r="O15" s="16"/>
      <c r="P15" s="16"/>
    </row>
    <row r="16" spans="1:16" x14ac:dyDescent="0.35">
      <c r="A16" s="151">
        <v>4</v>
      </c>
      <c r="B16" s="146"/>
      <c r="C16" s="19" t="s">
        <v>131</v>
      </c>
      <c r="D16" s="147" t="s">
        <v>70</v>
      </c>
      <c r="E16" s="40">
        <v>1</v>
      </c>
      <c r="F16" s="50"/>
      <c r="G16" s="16"/>
      <c r="H16" s="16"/>
      <c r="I16" s="151"/>
      <c r="J16" s="16"/>
      <c r="K16" s="16"/>
      <c r="L16" s="16"/>
      <c r="M16" s="16"/>
      <c r="N16" s="16"/>
      <c r="O16" s="16"/>
      <c r="P16" s="16"/>
    </row>
    <row r="17" spans="1:16" x14ac:dyDescent="0.35">
      <c r="A17" s="151">
        <v>5</v>
      </c>
      <c r="B17" s="146"/>
      <c r="C17" s="19" t="s">
        <v>215</v>
      </c>
      <c r="D17" s="147" t="s">
        <v>70</v>
      </c>
      <c r="E17" s="40">
        <v>78</v>
      </c>
      <c r="F17" s="50"/>
      <c r="G17" s="16"/>
      <c r="H17" s="16"/>
      <c r="I17" s="151"/>
      <c r="J17" s="16"/>
      <c r="K17" s="16"/>
      <c r="L17" s="16"/>
      <c r="M17" s="16"/>
      <c r="N17" s="16"/>
      <c r="O17" s="16"/>
      <c r="P17" s="16"/>
    </row>
    <row r="18" spans="1:16" ht="28" x14ac:dyDescent="0.35">
      <c r="A18" s="151">
        <v>6</v>
      </c>
      <c r="B18" s="23"/>
      <c r="C18" s="22" t="s">
        <v>216</v>
      </c>
      <c r="D18" s="151" t="s">
        <v>27</v>
      </c>
      <c r="E18" s="37">
        <v>1250</v>
      </c>
      <c r="F18" s="50"/>
      <c r="G18" s="16"/>
      <c r="H18" s="16"/>
      <c r="I18" s="151"/>
      <c r="J18" s="16"/>
      <c r="K18" s="16"/>
      <c r="L18" s="16"/>
      <c r="M18" s="16"/>
      <c r="N18" s="16"/>
      <c r="O18" s="16"/>
      <c r="P18" s="16"/>
    </row>
    <row r="19" spans="1:16" ht="42" x14ac:dyDescent="0.35">
      <c r="A19" s="151">
        <v>7</v>
      </c>
      <c r="B19" s="23"/>
      <c r="C19" s="22" t="s">
        <v>107</v>
      </c>
      <c r="D19" s="151" t="s">
        <v>27</v>
      </c>
      <c r="E19" s="37">
        <v>165</v>
      </c>
      <c r="F19" s="50"/>
      <c r="G19" s="16"/>
      <c r="H19" s="16"/>
      <c r="I19" s="151"/>
      <c r="J19" s="16"/>
      <c r="K19" s="16"/>
      <c r="L19" s="16"/>
      <c r="M19" s="16"/>
      <c r="N19" s="16"/>
      <c r="O19" s="16"/>
      <c r="P19" s="16"/>
    </row>
    <row r="20" spans="1:16" x14ac:dyDescent="0.35">
      <c r="A20" s="151">
        <v>8</v>
      </c>
      <c r="B20" s="146"/>
      <c r="C20" s="19" t="s">
        <v>133</v>
      </c>
      <c r="D20" s="151" t="s">
        <v>27</v>
      </c>
      <c r="E20" s="37">
        <v>55</v>
      </c>
      <c r="F20" s="50"/>
      <c r="G20" s="16"/>
      <c r="H20" s="16"/>
      <c r="I20" s="151"/>
      <c r="J20" s="16"/>
      <c r="K20" s="16"/>
      <c r="L20" s="16"/>
      <c r="M20" s="16"/>
      <c r="N20" s="16"/>
      <c r="O20" s="16"/>
      <c r="P20" s="16"/>
    </row>
    <row r="21" spans="1:16" x14ac:dyDescent="0.35">
      <c r="A21" s="151">
        <v>9</v>
      </c>
      <c r="B21" s="146"/>
      <c r="C21" s="19" t="s">
        <v>217</v>
      </c>
      <c r="D21" s="151" t="s">
        <v>27</v>
      </c>
      <c r="E21" s="37">
        <v>11</v>
      </c>
      <c r="F21" s="50"/>
      <c r="G21" s="16"/>
      <c r="H21" s="16"/>
      <c r="I21" s="151"/>
      <c r="J21" s="16"/>
      <c r="K21" s="16"/>
      <c r="L21" s="16"/>
      <c r="M21" s="16"/>
      <c r="N21" s="16"/>
      <c r="O21" s="16"/>
      <c r="P21" s="16"/>
    </row>
    <row r="22" spans="1:16" x14ac:dyDescent="0.35">
      <c r="A22" s="151">
        <v>10</v>
      </c>
      <c r="B22" s="146"/>
      <c r="C22" s="19" t="s">
        <v>132</v>
      </c>
      <c r="D22" s="151" t="s">
        <v>27</v>
      </c>
      <c r="E22" s="37">
        <v>6</v>
      </c>
      <c r="F22" s="50"/>
      <c r="G22" s="16"/>
      <c r="H22" s="16"/>
      <c r="I22" s="151"/>
      <c r="J22" s="16"/>
      <c r="K22" s="16"/>
      <c r="L22" s="16"/>
      <c r="M22" s="16"/>
      <c r="N22" s="16"/>
      <c r="O22" s="16"/>
      <c r="P22" s="16"/>
    </row>
    <row r="23" spans="1:16" x14ac:dyDescent="0.35">
      <c r="A23" s="151">
        <v>11</v>
      </c>
      <c r="B23" s="88"/>
      <c r="C23" s="19" t="s">
        <v>237</v>
      </c>
      <c r="D23" s="151" t="s">
        <v>27</v>
      </c>
      <c r="E23" s="37">
        <v>6</v>
      </c>
      <c r="F23" s="50"/>
      <c r="G23" s="16"/>
      <c r="H23" s="16"/>
      <c r="I23" s="151"/>
      <c r="J23" s="16"/>
      <c r="K23" s="16"/>
      <c r="L23" s="16"/>
      <c r="M23" s="16"/>
      <c r="N23" s="16"/>
      <c r="O23" s="16"/>
      <c r="P23" s="16"/>
    </row>
    <row r="24" spans="1:16" ht="28.5" x14ac:dyDescent="0.35">
      <c r="A24" s="151">
        <v>12</v>
      </c>
      <c r="B24" s="146"/>
      <c r="C24" s="19" t="s">
        <v>224</v>
      </c>
      <c r="D24" s="151" t="s">
        <v>70</v>
      </c>
      <c r="E24" s="37">
        <v>2</v>
      </c>
      <c r="F24" s="50"/>
      <c r="G24" s="16"/>
      <c r="H24" s="16"/>
      <c r="I24" s="151"/>
      <c r="J24" s="16"/>
      <c r="K24" s="16"/>
      <c r="L24" s="16"/>
      <c r="M24" s="16"/>
      <c r="N24" s="16"/>
      <c r="O24" s="16"/>
      <c r="P24" s="16"/>
    </row>
    <row r="25" spans="1:16" x14ac:dyDescent="0.35">
      <c r="A25" s="151">
        <v>13</v>
      </c>
      <c r="B25" s="168"/>
      <c r="C25" s="161" t="s">
        <v>228</v>
      </c>
      <c r="D25" s="90" t="s">
        <v>35</v>
      </c>
      <c r="E25" s="37">
        <v>1560</v>
      </c>
      <c r="F25" s="50"/>
      <c r="G25" s="16"/>
      <c r="H25" s="16"/>
      <c r="I25" s="151"/>
      <c r="J25" s="16"/>
      <c r="K25" s="16"/>
      <c r="L25" s="16"/>
      <c r="M25" s="16"/>
      <c r="N25" s="16"/>
      <c r="O25" s="16"/>
      <c r="P25" s="16"/>
    </row>
    <row r="26" spans="1:16" x14ac:dyDescent="0.35">
      <c r="A26" s="151">
        <v>14</v>
      </c>
      <c r="B26" s="23"/>
      <c r="C26" s="21" t="s">
        <v>136</v>
      </c>
      <c r="D26" s="151" t="s">
        <v>70</v>
      </c>
      <c r="E26" s="37">
        <v>8</v>
      </c>
      <c r="F26" s="50"/>
      <c r="G26" s="16"/>
      <c r="H26" s="16"/>
      <c r="I26" s="151"/>
      <c r="J26" s="16"/>
      <c r="K26" s="16"/>
      <c r="L26" s="16"/>
      <c r="M26" s="16"/>
      <c r="N26" s="16"/>
      <c r="O26" s="16"/>
      <c r="P26" s="16"/>
    </row>
    <row r="27" spans="1:16" x14ac:dyDescent="0.35">
      <c r="A27" s="151">
        <v>15</v>
      </c>
      <c r="B27" s="147"/>
      <c r="C27" s="19" t="s">
        <v>84</v>
      </c>
      <c r="D27" s="147" t="s">
        <v>70</v>
      </c>
      <c r="E27" s="37">
        <v>22</v>
      </c>
      <c r="F27" s="50"/>
      <c r="G27" s="16"/>
      <c r="H27" s="16"/>
      <c r="I27" s="151"/>
      <c r="J27" s="16"/>
      <c r="K27" s="16"/>
      <c r="L27" s="16"/>
      <c r="M27" s="16"/>
      <c r="N27" s="16"/>
      <c r="O27" s="16"/>
      <c r="P27" s="16"/>
    </row>
    <row r="28" spans="1:16" x14ac:dyDescent="0.35">
      <c r="A28" s="151">
        <v>16</v>
      </c>
      <c r="B28" s="147"/>
      <c r="C28" s="173" t="s">
        <v>165</v>
      </c>
      <c r="D28" s="174" t="s">
        <v>72</v>
      </c>
      <c r="E28" s="175">
        <v>15</v>
      </c>
      <c r="F28" s="50"/>
      <c r="G28" s="16"/>
      <c r="H28" s="16"/>
      <c r="I28" s="16"/>
      <c r="J28" s="16"/>
      <c r="K28" s="16"/>
      <c r="L28" s="16"/>
      <c r="M28" s="16"/>
      <c r="N28" s="16"/>
      <c r="O28" s="16"/>
      <c r="P28" s="16"/>
    </row>
    <row r="29" spans="1:16" ht="28.5" x14ac:dyDescent="0.35">
      <c r="A29" s="151">
        <v>17</v>
      </c>
      <c r="B29" s="23"/>
      <c r="C29" s="19" t="s">
        <v>137</v>
      </c>
      <c r="D29" s="151" t="s">
        <v>28</v>
      </c>
      <c r="E29" s="37">
        <v>866</v>
      </c>
      <c r="F29" s="50"/>
      <c r="G29" s="16"/>
      <c r="H29" s="16"/>
      <c r="I29" s="16"/>
      <c r="J29" s="16"/>
      <c r="K29" s="16"/>
      <c r="L29" s="16"/>
      <c r="M29" s="16"/>
      <c r="N29" s="16"/>
      <c r="O29" s="16"/>
      <c r="P29" s="16"/>
    </row>
    <row r="30" spans="1:16" x14ac:dyDescent="0.35">
      <c r="A30" s="193"/>
      <c r="B30" s="194"/>
      <c r="C30" s="195" t="s">
        <v>270</v>
      </c>
      <c r="D30" s="193"/>
      <c r="E30" s="196"/>
      <c r="F30" s="197"/>
      <c r="G30" s="196"/>
      <c r="H30" s="196"/>
      <c r="I30" s="196"/>
      <c r="J30" s="196"/>
      <c r="K30" s="196"/>
      <c r="L30" s="196"/>
      <c r="M30" s="196"/>
      <c r="N30" s="196"/>
      <c r="O30" s="196"/>
      <c r="P30" s="196"/>
    </row>
    <row r="31" spans="1:16" x14ac:dyDescent="0.35">
      <c r="A31" s="198">
        <v>1</v>
      </c>
      <c r="B31" s="199"/>
      <c r="C31" s="200" t="s">
        <v>268</v>
      </c>
      <c r="D31" s="201" t="s">
        <v>35</v>
      </c>
      <c r="E31" s="202">
        <v>2</v>
      </c>
      <c r="F31" s="197"/>
      <c r="G31" s="196"/>
      <c r="H31" s="196"/>
      <c r="I31" s="196"/>
      <c r="J31" s="196"/>
      <c r="K31" s="196"/>
      <c r="L31" s="196"/>
      <c r="M31" s="196"/>
      <c r="N31" s="196"/>
      <c r="O31" s="196"/>
      <c r="P31" s="196"/>
    </row>
    <row r="32" spans="1:16" x14ac:dyDescent="0.35">
      <c r="A32" s="198">
        <v>2</v>
      </c>
      <c r="B32" s="194"/>
      <c r="C32" s="203" t="s">
        <v>269</v>
      </c>
      <c r="D32" s="193" t="s">
        <v>28</v>
      </c>
      <c r="E32" s="196">
        <v>0.5</v>
      </c>
      <c r="F32" s="197"/>
      <c r="G32" s="196"/>
      <c r="H32" s="196"/>
      <c r="I32" s="196"/>
      <c r="J32" s="196"/>
      <c r="K32" s="196"/>
      <c r="L32" s="196"/>
      <c r="M32" s="196"/>
      <c r="N32" s="196"/>
      <c r="O32" s="196"/>
      <c r="P32" s="196"/>
    </row>
    <row r="33" spans="1:16" x14ac:dyDescent="0.35">
      <c r="A33" s="151"/>
      <c r="B33" s="23"/>
      <c r="C33" s="39" t="s">
        <v>94</v>
      </c>
      <c r="D33" s="151"/>
      <c r="E33" s="37"/>
      <c r="F33" s="50"/>
      <c r="G33" s="16"/>
      <c r="H33" s="16"/>
      <c r="I33" s="16"/>
      <c r="J33" s="16"/>
      <c r="K33" s="16"/>
      <c r="L33" s="16"/>
      <c r="M33" s="16"/>
      <c r="N33" s="16"/>
      <c r="O33" s="16"/>
      <c r="P33" s="16"/>
    </row>
    <row r="34" spans="1:16" ht="56" x14ac:dyDescent="0.35">
      <c r="A34" s="151">
        <v>1</v>
      </c>
      <c r="B34" s="23"/>
      <c r="C34" s="21" t="s">
        <v>108</v>
      </c>
      <c r="D34" s="147" t="s">
        <v>72</v>
      </c>
      <c r="E34" s="40">
        <v>1</v>
      </c>
      <c r="F34" s="50"/>
      <c r="G34" s="16"/>
      <c r="H34" s="16"/>
      <c r="I34" s="16"/>
      <c r="J34" s="16"/>
      <c r="K34" s="16"/>
      <c r="L34" s="16"/>
      <c r="M34" s="16"/>
      <c r="N34" s="16"/>
      <c r="O34" s="16"/>
      <c r="P34" s="16"/>
    </row>
    <row r="35" spans="1:16" x14ac:dyDescent="0.35">
      <c r="A35" s="151"/>
      <c r="B35" s="23"/>
      <c r="C35" s="26" t="s">
        <v>95</v>
      </c>
      <c r="D35" s="151"/>
      <c r="E35" s="90"/>
      <c r="F35" s="50"/>
      <c r="G35" s="16"/>
      <c r="H35" s="16"/>
      <c r="I35" s="16"/>
      <c r="J35" s="16"/>
      <c r="K35" s="16"/>
      <c r="L35" s="16"/>
      <c r="M35" s="16"/>
      <c r="N35" s="16"/>
      <c r="O35" s="16"/>
      <c r="P35" s="16"/>
    </row>
    <row r="36" spans="1:16" x14ac:dyDescent="0.35">
      <c r="A36" s="151">
        <v>1</v>
      </c>
      <c r="B36" s="23"/>
      <c r="C36" s="21" t="s">
        <v>96</v>
      </c>
      <c r="D36" s="147" t="s">
        <v>72</v>
      </c>
      <c r="E36" s="37">
        <v>1</v>
      </c>
      <c r="F36" s="50"/>
      <c r="G36" s="16"/>
      <c r="H36" s="16"/>
      <c r="I36" s="16"/>
      <c r="J36" s="16"/>
      <c r="K36" s="16"/>
      <c r="L36" s="16"/>
      <c r="M36" s="16"/>
      <c r="N36" s="16"/>
      <c r="O36" s="16"/>
      <c r="P36" s="16"/>
    </row>
    <row r="37" spans="1:16" ht="42" x14ac:dyDescent="0.35">
      <c r="A37" s="151" t="s">
        <v>101</v>
      </c>
      <c r="B37" s="23"/>
      <c r="C37" s="21" t="s">
        <v>168</v>
      </c>
      <c r="D37" s="147"/>
      <c r="E37" s="90"/>
      <c r="F37" s="50"/>
      <c r="G37" s="16"/>
      <c r="H37" s="16"/>
      <c r="I37" s="16"/>
      <c r="J37" s="16"/>
      <c r="K37" s="16"/>
      <c r="L37" s="16"/>
      <c r="M37" s="16"/>
      <c r="N37" s="16"/>
      <c r="O37" s="16"/>
      <c r="P37" s="16"/>
    </row>
    <row r="38" spans="1:16" ht="28" x14ac:dyDescent="0.35">
      <c r="A38" s="151">
        <v>2</v>
      </c>
      <c r="B38" s="23"/>
      <c r="C38" s="21" t="s">
        <v>97</v>
      </c>
      <c r="D38" s="147" t="s">
        <v>72</v>
      </c>
      <c r="E38" s="37">
        <v>6</v>
      </c>
      <c r="F38" s="52"/>
      <c r="G38" s="16"/>
      <c r="H38" s="16"/>
      <c r="I38" s="16"/>
      <c r="J38" s="16"/>
      <c r="K38" s="16"/>
      <c r="L38" s="16"/>
      <c r="M38" s="16"/>
      <c r="N38" s="16"/>
      <c r="O38" s="16"/>
      <c r="P38" s="16"/>
    </row>
    <row r="39" spans="1:16" ht="56" x14ac:dyDescent="0.35">
      <c r="A39" s="151">
        <v>3</v>
      </c>
      <c r="B39" s="23"/>
      <c r="C39" s="21" t="s">
        <v>98</v>
      </c>
      <c r="D39" s="147" t="s">
        <v>72</v>
      </c>
      <c r="E39" s="37">
        <v>3</v>
      </c>
      <c r="F39" s="52"/>
      <c r="G39" s="16"/>
      <c r="H39" s="16"/>
      <c r="I39" s="16"/>
      <c r="J39" s="16"/>
      <c r="K39" s="16"/>
      <c r="L39" s="16"/>
      <c r="M39" s="16"/>
      <c r="N39" s="16"/>
      <c r="O39" s="16"/>
      <c r="P39" s="16"/>
    </row>
    <row r="40" spans="1:16" ht="28" x14ac:dyDescent="0.35">
      <c r="A40" s="151">
        <v>4</v>
      </c>
      <c r="B40" s="23"/>
      <c r="C40" s="21" t="s">
        <v>99</v>
      </c>
      <c r="D40" s="147" t="s">
        <v>72</v>
      </c>
      <c r="E40" s="37">
        <v>6</v>
      </c>
      <c r="F40" s="52"/>
      <c r="G40" s="16"/>
      <c r="H40" s="16"/>
      <c r="I40" s="16"/>
      <c r="J40" s="16"/>
      <c r="K40" s="16"/>
      <c r="L40" s="16"/>
      <c r="M40" s="16"/>
      <c r="N40" s="16"/>
      <c r="O40" s="16"/>
      <c r="P40" s="16"/>
    </row>
    <row r="41" spans="1:16" ht="28" x14ac:dyDescent="0.35">
      <c r="A41" s="151">
        <v>5</v>
      </c>
      <c r="B41" s="23"/>
      <c r="C41" s="21" t="s">
        <v>100</v>
      </c>
      <c r="D41" s="147" t="s">
        <v>72</v>
      </c>
      <c r="E41" s="37">
        <v>8</v>
      </c>
      <c r="F41" s="50"/>
      <c r="G41" s="16"/>
      <c r="H41" s="16"/>
      <c r="I41" s="16"/>
      <c r="J41" s="16"/>
      <c r="K41" s="16"/>
      <c r="L41" s="16"/>
      <c r="M41" s="16"/>
      <c r="N41" s="16"/>
      <c r="O41" s="16"/>
      <c r="P41" s="16"/>
    </row>
    <row r="42" spans="1:16" x14ac:dyDescent="0.35">
      <c r="A42" s="151"/>
      <c r="B42" s="46" t="s">
        <v>260</v>
      </c>
      <c r="C42" s="47"/>
      <c r="D42" s="47"/>
      <c r="E42" s="53"/>
      <c r="F42" s="47"/>
      <c r="G42" s="47"/>
      <c r="H42" s="47"/>
      <c r="I42" s="47"/>
      <c r="J42" s="47"/>
      <c r="K42" s="48"/>
      <c r="L42" s="1">
        <f>SUM(L12:L41)</f>
        <v>0</v>
      </c>
      <c r="M42" s="1">
        <f>SUM(M12:M41)</f>
        <v>0</v>
      </c>
      <c r="N42" s="1">
        <f>SUM(N12:N41)</f>
        <v>0</v>
      </c>
      <c r="O42" s="1">
        <f>SUM(O12:O41)</f>
        <v>0</v>
      </c>
      <c r="P42" s="1">
        <f>SUM(P12:P41)</f>
        <v>0</v>
      </c>
    </row>
    <row r="43" spans="1:16" x14ac:dyDescent="0.35">
      <c r="A43" s="28"/>
      <c r="B43" s="28"/>
      <c r="C43" s="28"/>
      <c r="D43" s="28"/>
      <c r="E43" s="28"/>
      <c r="F43" s="28"/>
      <c r="G43" s="28"/>
      <c r="H43" s="28"/>
      <c r="I43" s="28"/>
      <c r="J43" s="28"/>
      <c r="K43" s="28"/>
      <c r="L43" s="28"/>
      <c r="M43" s="28"/>
      <c r="N43" s="28"/>
      <c r="O43" s="28"/>
      <c r="P43" s="28"/>
    </row>
    <row r="44" spans="1:16" x14ac:dyDescent="0.35">
      <c r="A44" s="2" t="s">
        <v>58</v>
      </c>
      <c r="B44" s="3"/>
      <c r="C44" s="57"/>
      <c r="D44" s="3"/>
      <c r="E44" s="28"/>
      <c r="F44" s="28"/>
      <c r="G44" s="28"/>
      <c r="H44" s="28"/>
      <c r="I44" s="28"/>
      <c r="J44" s="28"/>
      <c r="K44" s="28"/>
      <c r="L44" s="28"/>
      <c r="M44" s="28"/>
      <c r="N44" s="28"/>
      <c r="O44" s="28"/>
      <c r="P44" s="28"/>
    </row>
    <row r="45" spans="1:16" ht="16" x14ac:dyDescent="0.35">
      <c r="A45" s="4"/>
      <c r="B45" s="3"/>
      <c r="C45" s="14" t="s">
        <v>10</v>
      </c>
      <c r="D45" s="4"/>
      <c r="E45" s="28"/>
      <c r="F45" s="28"/>
      <c r="G45" s="28"/>
      <c r="H45" s="28"/>
      <c r="I45" s="28"/>
      <c r="J45" s="28"/>
      <c r="K45" s="28"/>
      <c r="L45" s="28"/>
      <c r="M45" s="28"/>
      <c r="N45" s="28"/>
      <c r="O45" s="28"/>
      <c r="P45" s="28"/>
    </row>
    <row r="46" spans="1:16" ht="16" x14ac:dyDescent="0.35">
      <c r="A46" s="2" t="str">
        <f>Koptāme!B27</f>
        <v xml:space="preserve">Tāme sastādīta 2020. gada </v>
      </c>
      <c r="B46" s="3"/>
      <c r="C46" s="14"/>
      <c r="D46" s="4"/>
      <c r="E46" s="3"/>
      <c r="F46" s="3"/>
      <c r="G46" s="3"/>
      <c r="H46" s="3"/>
      <c r="I46" s="3"/>
      <c r="J46" s="3"/>
      <c r="K46" s="3"/>
      <c r="L46" s="3"/>
      <c r="M46" s="3"/>
      <c r="N46" s="3"/>
      <c r="O46" s="3"/>
      <c r="P46" s="3"/>
    </row>
    <row r="47" spans="1:16" ht="16" x14ac:dyDescent="0.35">
      <c r="A47" s="4"/>
      <c r="B47" s="3"/>
      <c r="C47" s="14"/>
      <c r="D47" s="4"/>
      <c r="E47" s="28"/>
      <c r="F47" s="28"/>
      <c r="G47" s="28"/>
      <c r="H47" s="28"/>
      <c r="I47" s="28"/>
      <c r="J47" s="28"/>
      <c r="K47" s="28"/>
      <c r="L47" s="28"/>
      <c r="M47" s="28"/>
      <c r="N47" s="28"/>
      <c r="O47" s="28"/>
      <c r="P47" s="28"/>
    </row>
    <row r="48" spans="1:16" x14ac:dyDescent="0.35">
      <c r="A48" s="2" t="s">
        <v>86</v>
      </c>
      <c r="B48" s="3"/>
      <c r="C48" s="57"/>
      <c r="D48" s="4"/>
      <c r="E48" s="28"/>
      <c r="F48" s="28"/>
      <c r="G48" s="28"/>
      <c r="H48" s="28"/>
      <c r="I48" s="28"/>
      <c r="J48" s="28"/>
      <c r="K48" s="28"/>
      <c r="L48" s="28"/>
      <c r="M48" s="28"/>
      <c r="N48" s="28"/>
      <c r="O48" s="28"/>
      <c r="P48" s="28"/>
    </row>
    <row r="49" spans="1:1025" ht="16" x14ac:dyDescent="0.35">
      <c r="A49" s="4"/>
      <c r="B49" s="3"/>
      <c r="C49" s="14" t="s">
        <v>10</v>
      </c>
      <c r="D49" s="4"/>
      <c r="E49" s="28"/>
      <c r="F49" s="3"/>
      <c r="G49" s="3"/>
      <c r="H49" s="3"/>
      <c r="I49" s="3"/>
      <c r="J49" s="3"/>
      <c r="K49" s="3"/>
      <c r="L49" s="3"/>
      <c r="M49" s="3"/>
      <c r="N49" s="3"/>
      <c r="O49" s="3"/>
      <c r="P49" s="3"/>
    </row>
    <row r="50" spans="1:1025" x14ac:dyDescent="0.35">
      <c r="A50" s="3" t="s">
        <v>59</v>
      </c>
      <c r="B50" s="3"/>
      <c r="C50" s="5"/>
      <c r="D50" s="4"/>
      <c r="E50" s="28"/>
      <c r="F50" s="28"/>
      <c r="G50" s="28"/>
      <c r="H50" s="28"/>
      <c r="I50" s="28"/>
      <c r="J50" s="28"/>
      <c r="K50" s="28"/>
      <c r="L50" s="28"/>
      <c r="M50" s="28"/>
      <c r="N50" s="28"/>
      <c r="O50" s="28"/>
      <c r="P50" s="28"/>
    </row>
    <row r="52" spans="1:1025" s="190" customFormat="1" ht="14" x14ac:dyDescent="0.3">
      <c r="A52" s="187" t="s">
        <v>263</v>
      </c>
      <c r="B52" s="188"/>
      <c r="C52" s="28"/>
      <c r="D52" s="188"/>
      <c r="E52" s="188"/>
      <c r="F52" s="188"/>
      <c r="G52" s="188"/>
      <c r="H52" s="188"/>
      <c r="I52" s="188"/>
      <c r="J52" s="188"/>
      <c r="K52" s="188"/>
      <c r="L52" s="188"/>
      <c r="M52" s="188"/>
      <c r="N52" s="189"/>
      <c r="O52" s="251"/>
      <c r="P52" s="251"/>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8"/>
      <c r="DM52" s="188"/>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188"/>
      <c r="EJ52" s="188"/>
      <c r="EK52" s="188"/>
      <c r="EL52" s="188"/>
      <c r="EM52" s="188"/>
      <c r="EN52" s="188"/>
      <c r="EO52" s="188"/>
      <c r="EP52" s="188"/>
      <c r="EQ52" s="188"/>
      <c r="ER52" s="188"/>
      <c r="ES52" s="188"/>
      <c r="ET52" s="188"/>
      <c r="EU52" s="188"/>
      <c r="EV52" s="188"/>
      <c r="EW52" s="188"/>
      <c r="EX52" s="188"/>
      <c r="EY52" s="188"/>
      <c r="EZ52" s="188"/>
      <c r="FA52" s="188"/>
      <c r="FB52" s="188"/>
      <c r="FC52" s="188"/>
      <c r="FD52" s="188"/>
      <c r="FE52" s="188"/>
      <c r="FF52" s="188"/>
      <c r="FG52" s="188"/>
      <c r="FH52" s="188"/>
      <c r="FI52" s="188"/>
      <c r="FJ52" s="188"/>
      <c r="FK52" s="188"/>
      <c r="FL52" s="188"/>
      <c r="FM52" s="188"/>
      <c r="FN52" s="188"/>
      <c r="FO52" s="188"/>
      <c r="FP52" s="188"/>
      <c r="FQ52" s="188"/>
      <c r="FR52" s="188"/>
      <c r="FS52" s="188"/>
      <c r="FT52" s="188"/>
      <c r="FU52" s="188"/>
      <c r="FV52" s="188"/>
      <c r="FW52" s="188"/>
      <c r="FX52" s="188"/>
      <c r="FY52" s="188"/>
      <c r="FZ52" s="188"/>
      <c r="GA52" s="188"/>
      <c r="GB52" s="188"/>
      <c r="GC52" s="188"/>
      <c r="GD52" s="188"/>
      <c r="GE52" s="188"/>
      <c r="GF52" s="188"/>
      <c r="GG52" s="188"/>
      <c r="GH52" s="188"/>
      <c r="GI52" s="188"/>
      <c r="GJ52" s="188"/>
      <c r="GK52" s="188"/>
      <c r="GL52" s="188"/>
      <c r="GM52" s="188"/>
      <c r="GN52" s="188"/>
      <c r="GO52" s="188"/>
      <c r="GP52" s="188"/>
      <c r="GQ52" s="188"/>
      <c r="GR52" s="188"/>
      <c r="GS52" s="188"/>
      <c r="GT52" s="188"/>
      <c r="GU52" s="188"/>
      <c r="GV52" s="188"/>
      <c r="GW52" s="188"/>
      <c r="GX52" s="188"/>
      <c r="GY52" s="188"/>
      <c r="GZ52" s="188"/>
      <c r="HA52" s="188"/>
      <c r="HB52" s="188"/>
      <c r="HC52" s="188"/>
      <c r="HD52" s="188"/>
      <c r="HE52" s="188"/>
      <c r="HF52" s="188"/>
      <c r="HG52" s="188"/>
      <c r="HH52" s="188"/>
      <c r="HI52" s="188"/>
      <c r="HJ52" s="188"/>
      <c r="HK52" s="188"/>
      <c r="HL52" s="188"/>
      <c r="HM52" s="188"/>
      <c r="HN52" s="188"/>
      <c r="HO52" s="188"/>
      <c r="HP52" s="188"/>
      <c r="HQ52" s="188"/>
      <c r="HR52" s="188"/>
      <c r="HS52" s="188"/>
      <c r="HT52" s="188"/>
      <c r="HU52" s="188"/>
      <c r="HV52" s="188"/>
      <c r="HW52" s="188"/>
      <c r="HX52" s="188"/>
      <c r="HY52" s="188"/>
      <c r="HZ52" s="188"/>
      <c r="IA52" s="188"/>
      <c r="IB52" s="188"/>
      <c r="IC52" s="188"/>
      <c r="ID52" s="188"/>
      <c r="IE52" s="188"/>
      <c r="IF52" s="188"/>
      <c r="IG52" s="188"/>
      <c r="IH52" s="188"/>
      <c r="II52" s="188"/>
      <c r="IJ52" s="188"/>
      <c r="IK52" s="188"/>
      <c r="IL52" s="188"/>
      <c r="IM52" s="188"/>
      <c r="IN52" s="188"/>
      <c r="IO52" s="188"/>
      <c r="IP52" s="188"/>
      <c r="IQ52" s="188"/>
      <c r="IR52" s="188"/>
      <c r="IS52" s="188"/>
      <c r="IT52" s="188"/>
      <c r="IU52" s="188"/>
      <c r="IV52" s="188"/>
      <c r="IW52" s="188"/>
      <c r="IX52" s="188"/>
      <c r="IY52" s="188"/>
      <c r="IZ52" s="188"/>
      <c r="JA52" s="188"/>
      <c r="JB52" s="188"/>
      <c r="JC52" s="188"/>
      <c r="JD52" s="188"/>
      <c r="JE52" s="188"/>
      <c r="JF52" s="188"/>
      <c r="JG52" s="188"/>
      <c r="JH52" s="188"/>
      <c r="JI52" s="188"/>
      <c r="JJ52" s="188"/>
      <c r="JK52" s="188"/>
      <c r="JL52" s="188"/>
      <c r="JM52" s="188"/>
      <c r="JN52" s="188"/>
      <c r="JO52" s="188"/>
      <c r="JP52" s="188"/>
      <c r="JQ52" s="188"/>
      <c r="JR52" s="188"/>
      <c r="JS52" s="188"/>
      <c r="JT52" s="188"/>
      <c r="JU52" s="188"/>
      <c r="JV52" s="188"/>
      <c r="JW52" s="188"/>
      <c r="JX52" s="188"/>
      <c r="JY52" s="188"/>
      <c r="JZ52" s="188"/>
      <c r="KA52" s="188"/>
      <c r="KB52" s="188"/>
      <c r="KC52" s="188"/>
      <c r="KD52" s="188"/>
      <c r="KE52" s="188"/>
      <c r="KF52" s="188"/>
      <c r="KG52" s="188"/>
      <c r="KH52" s="188"/>
      <c r="KI52" s="188"/>
      <c r="KJ52" s="188"/>
      <c r="KK52" s="188"/>
      <c r="KL52" s="188"/>
      <c r="KM52" s="188"/>
      <c r="KN52" s="188"/>
      <c r="KO52" s="188"/>
      <c r="KP52" s="188"/>
      <c r="KQ52" s="188"/>
      <c r="KR52" s="188"/>
      <c r="KS52" s="188"/>
      <c r="KT52" s="188"/>
      <c r="KU52" s="188"/>
      <c r="KV52" s="188"/>
      <c r="KW52" s="188"/>
      <c r="KX52" s="188"/>
      <c r="KY52" s="188"/>
      <c r="KZ52" s="188"/>
      <c r="LA52" s="188"/>
      <c r="LB52" s="188"/>
      <c r="LC52" s="188"/>
      <c r="LD52" s="188"/>
      <c r="LE52" s="188"/>
      <c r="LF52" s="188"/>
      <c r="LG52" s="188"/>
      <c r="LH52" s="188"/>
      <c r="LI52" s="188"/>
      <c r="LJ52" s="188"/>
      <c r="LK52" s="188"/>
      <c r="LL52" s="188"/>
      <c r="LM52" s="188"/>
      <c r="LN52" s="188"/>
      <c r="LO52" s="188"/>
      <c r="LP52" s="188"/>
      <c r="LQ52" s="188"/>
      <c r="LR52" s="188"/>
      <c r="LS52" s="188"/>
      <c r="LT52" s="188"/>
      <c r="LU52" s="188"/>
      <c r="LV52" s="188"/>
      <c r="LW52" s="188"/>
      <c r="LX52" s="188"/>
      <c r="LY52" s="188"/>
      <c r="LZ52" s="188"/>
      <c r="MA52" s="188"/>
      <c r="MB52" s="188"/>
      <c r="MC52" s="188"/>
      <c r="MD52" s="188"/>
      <c r="ME52" s="188"/>
      <c r="MF52" s="188"/>
      <c r="MG52" s="188"/>
      <c r="MH52" s="188"/>
      <c r="MI52" s="188"/>
      <c r="MJ52" s="188"/>
      <c r="MK52" s="188"/>
      <c r="ML52" s="188"/>
      <c r="MM52" s="188"/>
      <c r="MN52" s="188"/>
      <c r="MO52" s="188"/>
      <c r="MP52" s="188"/>
      <c r="MQ52" s="188"/>
      <c r="MR52" s="188"/>
      <c r="MS52" s="188"/>
      <c r="MT52" s="188"/>
      <c r="MU52" s="188"/>
      <c r="MV52" s="188"/>
      <c r="MW52" s="188"/>
      <c r="MX52" s="188"/>
      <c r="MY52" s="188"/>
      <c r="MZ52" s="188"/>
      <c r="NA52" s="188"/>
      <c r="NB52" s="188"/>
      <c r="NC52" s="188"/>
      <c r="ND52" s="188"/>
      <c r="NE52" s="188"/>
      <c r="NF52" s="188"/>
      <c r="NG52" s="188"/>
      <c r="NH52" s="188"/>
      <c r="NI52" s="188"/>
      <c r="NJ52" s="188"/>
      <c r="NK52" s="188"/>
      <c r="NL52" s="188"/>
      <c r="NM52" s="188"/>
      <c r="NN52" s="188"/>
      <c r="NO52" s="188"/>
      <c r="NP52" s="188"/>
      <c r="NQ52" s="188"/>
      <c r="NR52" s="188"/>
      <c r="NS52" s="188"/>
      <c r="NT52" s="188"/>
      <c r="NU52" s="188"/>
      <c r="NV52" s="188"/>
      <c r="NW52" s="188"/>
      <c r="NX52" s="188"/>
      <c r="NY52" s="188"/>
      <c r="NZ52" s="188"/>
      <c r="OA52" s="188"/>
      <c r="OB52" s="188"/>
      <c r="OC52" s="188"/>
      <c r="OD52" s="188"/>
      <c r="OE52" s="188"/>
      <c r="OF52" s="188"/>
      <c r="OG52" s="188"/>
      <c r="OH52" s="188"/>
      <c r="OI52" s="188"/>
      <c r="OJ52" s="188"/>
      <c r="OK52" s="188"/>
      <c r="OL52" s="188"/>
      <c r="OM52" s="188"/>
      <c r="ON52" s="188"/>
      <c r="OO52" s="188"/>
      <c r="OP52" s="188"/>
      <c r="OQ52" s="188"/>
      <c r="OR52" s="188"/>
      <c r="OS52" s="188"/>
      <c r="OT52" s="188"/>
      <c r="OU52" s="188"/>
      <c r="OV52" s="188"/>
      <c r="OW52" s="188"/>
      <c r="OX52" s="188"/>
      <c r="OY52" s="188"/>
      <c r="OZ52" s="188"/>
      <c r="PA52" s="188"/>
      <c r="PB52" s="188"/>
      <c r="PC52" s="188"/>
      <c r="PD52" s="188"/>
      <c r="PE52" s="188"/>
      <c r="PF52" s="188"/>
      <c r="PG52" s="188"/>
      <c r="PH52" s="188"/>
      <c r="PI52" s="188"/>
      <c r="PJ52" s="188"/>
      <c r="PK52" s="188"/>
      <c r="PL52" s="188"/>
      <c r="PM52" s="188"/>
      <c r="PN52" s="188"/>
      <c r="PO52" s="188"/>
      <c r="PP52" s="188"/>
      <c r="PQ52" s="188"/>
      <c r="PR52" s="188"/>
      <c r="PS52" s="188"/>
      <c r="PT52" s="188"/>
      <c r="PU52" s="188"/>
      <c r="PV52" s="188"/>
      <c r="PW52" s="188"/>
      <c r="PX52" s="188"/>
      <c r="PY52" s="188"/>
      <c r="PZ52" s="188"/>
      <c r="QA52" s="188"/>
      <c r="QB52" s="188"/>
      <c r="QC52" s="188"/>
      <c r="QD52" s="188"/>
      <c r="QE52" s="188"/>
      <c r="QF52" s="188"/>
      <c r="QG52" s="188"/>
      <c r="QH52" s="188"/>
      <c r="QI52" s="188"/>
      <c r="QJ52" s="188"/>
      <c r="QK52" s="188"/>
      <c r="QL52" s="188"/>
      <c r="QM52" s="188"/>
      <c r="QN52" s="188"/>
      <c r="QO52" s="188"/>
      <c r="QP52" s="188"/>
      <c r="QQ52" s="188"/>
      <c r="QR52" s="188"/>
      <c r="QS52" s="188"/>
      <c r="QT52" s="188"/>
      <c r="QU52" s="188"/>
      <c r="QV52" s="188"/>
      <c r="QW52" s="188"/>
      <c r="QX52" s="188"/>
      <c r="QY52" s="188"/>
      <c r="QZ52" s="188"/>
      <c r="RA52" s="188"/>
      <c r="RB52" s="188"/>
      <c r="RC52" s="188"/>
      <c r="RD52" s="188"/>
      <c r="RE52" s="188"/>
      <c r="RF52" s="188"/>
      <c r="RG52" s="188"/>
      <c r="RH52" s="188"/>
      <c r="RI52" s="188"/>
      <c r="RJ52" s="188"/>
      <c r="RK52" s="188"/>
      <c r="RL52" s="188"/>
      <c r="RM52" s="188"/>
      <c r="RN52" s="188"/>
      <c r="RO52" s="188"/>
      <c r="RP52" s="188"/>
      <c r="RQ52" s="188"/>
      <c r="RR52" s="188"/>
      <c r="RS52" s="188"/>
      <c r="RT52" s="188"/>
      <c r="RU52" s="188"/>
      <c r="RV52" s="188"/>
      <c r="RW52" s="188"/>
      <c r="RX52" s="188"/>
      <c r="RY52" s="188"/>
      <c r="RZ52" s="188"/>
      <c r="SA52" s="188"/>
      <c r="SB52" s="188"/>
      <c r="SC52" s="188"/>
      <c r="SD52" s="188"/>
      <c r="SE52" s="188"/>
      <c r="SF52" s="188"/>
      <c r="SG52" s="188"/>
      <c r="SH52" s="188"/>
      <c r="SI52" s="188"/>
      <c r="SJ52" s="188"/>
      <c r="SK52" s="188"/>
      <c r="SL52" s="188"/>
      <c r="SM52" s="188"/>
      <c r="SN52" s="188"/>
      <c r="SO52" s="188"/>
      <c r="SP52" s="188"/>
      <c r="SQ52" s="188"/>
      <c r="SR52" s="188"/>
      <c r="SS52" s="188"/>
      <c r="ST52" s="188"/>
      <c r="SU52" s="188"/>
      <c r="SV52" s="188"/>
      <c r="SW52" s="188"/>
      <c r="SX52" s="188"/>
      <c r="SY52" s="188"/>
      <c r="SZ52" s="188"/>
      <c r="TA52" s="188"/>
      <c r="TB52" s="188"/>
      <c r="TC52" s="188"/>
      <c r="TD52" s="188"/>
      <c r="TE52" s="188"/>
      <c r="TF52" s="188"/>
      <c r="TG52" s="188"/>
      <c r="TH52" s="188"/>
      <c r="TI52" s="188"/>
      <c r="TJ52" s="188"/>
      <c r="TK52" s="188"/>
      <c r="TL52" s="188"/>
      <c r="TM52" s="188"/>
      <c r="TN52" s="188"/>
      <c r="TO52" s="188"/>
      <c r="TP52" s="188"/>
      <c r="TQ52" s="188"/>
      <c r="TR52" s="188"/>
      <c r="TS52" s="188"/>
      <c r="TT52" s="188"/>
      <c r="TU52" s="188"/>
      <c r="TV52" s="188"/>
      <c r="TW52" s="188"/>
      <c r="TX52" s="188"/>
      <c r="TY52" s="188"/>
      <c r="TZ52" s="188"/>
      <c r="UA52" s="188"/>
      <c r="UB52" s="188"/>
      <c r="UC52" s="188"/>
      <c r="UD52" s="188"/>
      <c r="UE52" s="188"/>
      <c r="UF52" s="188"/>
      <c r="UG52" s="188"/>
      <c r="UH52" s="188"/>
      <c r="UI52" s="188"/>
      <c r="UJ52" s="188"/>
      <c r="UK52" s="188"/>
      <c r="UL52" s="188"/>
      <c r="UM52" s="188"/>
      <c r="UN52" s="188"/>
      <c r="UO52" s="188"/>
      <c r="UP52" s="188"/>
      <c r="UQ52" s="188"/>
      <c r="UR52" s="188"/>
      <c r="US52" s="188"/>
      <c r="UT52" s="188"/>
      <c r="UU52" s="188"/>
      <c r="UV52" s="188"/>
      <c r="UW52" s="188"/>
      <c r="UX52" s="188"/>
      <c r="UY52" s="188"/>
      <c r="UZ52" s="188"/>
      <c r="VA52" s="188"/>
      <c r="VB52" s="188"/>
      <c r="VC52" s="188"/>
      <c r="VD52" s="188"/>
      <c r="VE52" s="188"/>
      <c r="VF52" s="188"/>
      <c r="VG52" s="188"/>
      <c r="VH52" s="188"/>
      <c r="VI52" s="188"/>
      <c r="VJ52" s="188"/>
      <c r="VK52" s="188"/>
      <c r="VL52" s="188"/>
      <c r="VM52" s="188"/>
      <c r="VN52" s="188"/>
      <c r="VO52" s="188"/>
      <c r="VP52" s="188"/>
      <c r="VQ52" s="188"/>
      <c r="VR52" s="188"/>
      <c r="VS52" s="188"/>
      <c r="VT52" s="188"/>
      <c r="VU52" s="188"/>
      <c r="VV52" s="188"/>
      <c r="VW52" s="188"/>
      <c r="VX52" s="188"/>
      <c r="VY52" s="188"/>
      <c r="VZ52" s="188"/>
      <c r="WA52" s="188"/>
      <c r="WB52" s="188"/>
      <c r="WC52" s="188"/>
      <c r="WD52" s="188"/>
      <c r="WE52" s="188"/>
      <c r="WF52" s="188"/>
      <c r="WG52" s="188"/>
      <c r="WH52" s="188"/>
      <c r="WI52" s="188"/>
      <c r="WJ52" s="188"/>
      <c r="WK52" s="188"/>
      <c r="WL52" s="188"/>
      <c r="WM52" s="188"/>
      <c r="WN52" s="188"/>
      <c r="WO52" s="188"/>
      <c r="WP52" s="188"/>
      <c r="WQ52" s="188"/>
      <c r="WR52" s="188"/>
      <c r="WS52" s="188"/>
      <c r="WT52" s="188"/>
      <c r="WU52" s="188"/>
      <c r="WV52" s="188"/>
      <c r="WW52" s="188"/>
      <c r="WX52" s="188"/>
      <c r="WY52" s="188"/>
      <c r="WZ52" s="188"/>
      <c r="XA52" s="188"/>
      <c r="XB52" s="188"/>
      <c r="XC52" s="188"/>
      <c r="XD52" s="188"/>
      <c r="XE52" s="188"/>
      <c r="XF52" s="188"/>
      <c r="XG52" s="188"/>
      <c r="XH52" s="188"/>
      <c r="XI52" s="188"/>
      <c r="XJ52" s="188"/>
      <c r="XK52" s="188"/>
      <c r="XL52" s="188"/>
      <c r="XM52" s="188"/>
      <c r="XN52" s="188"/>
      <c r="XO52" s="188"/>
      <c r="XP52" s="188"/>
      <c r="XQ52" s="188"/>
      <c r="XR52" s="188"/>
      <c r="XS52" s="188"/>
      <c r="XT52" s="188"/>
      <c r="XU52" s="188"/>
      <c r="XV52" s="188"/>
      <c r="XW52" s="188"/>
      <c r="XX52" s="188"/>
      <c r="XY52" s="188"/>
      <c r="XZ52" s="188"/>
      <c r="YA52" s="188"/>
      <c r="YB52" s="188"/>
      <c r="YC52" s="188"/>
      <c r="YD52" s="188"/>
      <c r="YE52" s="188"/>
      <c r="YF52" s="188"/>
      <c r="YG52" s="188"/>
      <c r="YH52" s="188"/>
      <c r="YI52" s="188"/>
      <c r="YJ52" s="188"/>
      <c r="YK52" s="188"/>
      <c r="YL52" s="188"/>
      <c r="YM52" s="188"/>
      <c r="YN52" s="188"/>
      <c r="YO52" s="188"/>
      <c r="YP52" s="188"/>
      <c r="YQ52" s="188"/>
      <c r="YR52" s="188"/>
      <c r="YS52" s="188"/>
      <c r="YT52" s="188"/>
      <c r="YU52" s="188"/>
      <c r="YV52" s="188"/>
      <c r="YW52" s="188"/>
      <c r="YX52" s="188"/>
      <c r="YY52" s="188"/>
      <c r="YZ52" s="188"/>
      <c r="ZA52" s="188"/>
      <c r="ZB52" s="188"/>
      <c r="ZC52" s="188"/>
      <c r="ZD52" s="188"/>
      <c r="ZE52" s="188"/>
      <c r="ZF52" s="188"/>
      <c r="ZG52" s="188"/>
      <c r="ZH52" s="188"/>
      <c r="ZI52" s="188"/>
      <c r="ZJ52" s="188"/>
      <c r="ZK52" s="188"/>
      <c r="ZL52" s="188"/>
      <c r="ZM52" s="188"/>
      <c r="ZN52" s="188"/>
      <c r="ZO52" s="188"/>
      <c r="ZP52" s="188"/>
      <c r="ZQ52" s="188"/>
      <c r="ZR52" s="188"/>
      <c r="ZS52" s="188"/>
      <c r="ZT52" s="188"/>
      <c r="ZU52" s="188"/>
      <c r="ZV52" s="188"/>
      <c r="ZW52" s="188"/>
      <c r="ZX52" s="188"/>
      <c r="ZY52" s="188"/>
      <c r="ZZ52" s="188"/>
      <c r="AAA52" s="188"/>
      <c r="AAB52" s="188"/>
      <c r="AAC52" s="188"/>
      <c r="AAD52" s="188"/>
      <c r="AAE52" s="188"/>
      <c r="AAF52" s="188"/>
      <c r="AAG52" s="188"/>
      <c r="AAH52" s="188"/>
      <c r="AAI52" s="188"/>
      <c r="AAJ52" s="188"/>
      <c r="AAK52" s="188"/>
      <c r="AAL52" s="188"/>
      <c r="AAM52" s="188"/>
      <c r="AAN52" s="188"/>
      <c r="AAO52" s="188"/>
      <c r="AAP52" s="188"/>
      <c r="AAQ52" s="188"/>
      <c r="AAR52" s="188"/>
      <c r="AAS52" s="188"/>
      <c r="AAT52" s="188"/>
      <c r="AAU52" s="188"/>
      <c r="AAV52" s="188"/>
      <c r="AAW52" s="188"/>
      <c r="AAX52" s="188"/>
      <c r="AAY52" s="188"/>
      <c r="AAZ52" s="188"/>
      <c r="ABA52" s="188"/>
      <c r="ABB52" s="188"/>
      <c r="ABC52" s="188"/>
      <c r="ABD52" s="188"/>
      <c r="ABE52" s="188"/>
      <c r="ABF52" s="188"/>
      <c r="ABG52" s="188"/>
      <c r="ABH52" s="188"/>
      <c r="ABI52" s="188"/>
      <c r="ABJ52" s="188"/>
      <c r="ABK52" s="188"/>
      <c r="ABL52" s="188"/>
      <c r="ABM52" s="188"/>
      <c r="ABN52" s="188"/>
      <c r="ABO52" s="188"/>
      <c r="ABP52" s="188"/>
      <c r="ABQ52" s="188"/>
      <c r="ABR52" s="188"/>
      <c r="ABS52" s="188"/>
      <c r="ABT52" s="188"/>
      <c r="ABU52" s="188"/>
      <c r="ABV52" s="188"/>
      <c r="ABW52" s="188"/>
      <c r="ABX52" s="188"/>
      <c r="ABY52" s="188"/>
      <c r="ABZ52" s="188"/>
      <c r="ACA52" s="188"/>
      <c r="ACB52" s="188"/>
      <c r="ACC52" s="188"/>
      <c r="ACD52" s="188"/>
      <c r="ACE52" s="188"/>
      <c r="ACF52" s="188"/>
      <c r="ACG52" s="188"/>
      <c r="ACH52" s="188"/>
      <c r="ACI52" s="188"/>
      <c r="ACJ52" s="188"/>
      <c r="ACK52" s="188"/>
      <c r="ACL52" s="188"/>
      <c r="ACM52" s="188"/>
      <c r="ACN52" s="188"/>
      <c r="ACO52" s="188"/>
      <c r="ACP52" s="188"/>
      <c r="ACQ52" s="188"/>
      <c r="ACR52" s="188"/>
      <c r="ACS52" s="188"/>
      <c r="ACT52" s="188"/>
      <c r="ACU52" s="188"/>
      <c r="ACV52" s="188"/>
      <c r="ACW52" s="188"/>
      <c r="ACX52" s="188"/>
      <c r="ACY52" s="188"/>
      <c r="ACZ52" s="188"/>
      <c r="ADA52" s="188"/>
      <c r="ADB52" s="188"/>
      <c r="ADC52" s="188"/>
      <c r="ADD52" s="188"/>
      <c r="ADE52" s="188"/>
      <c r="ADF52" s="188"/>
      <c r="ADG52" s="188"/>
      <c r="ADH52" s="188"/>
      <c r="ADI52" s="188"/>
      <c r="ADJ52" s="188"/>
      <c r="ADK52" s="188"/>
      <c r="ADL52" s="188"/>
      <c r="ADM52" s="188"/>
      <c r="ADN52" s="188"/>
      <c r="ADO52" s="188"/>
      <c r="ADP52" s="188"/>
      <c r="ADQ52" s="188"/>
      <c r="ADR52" s="188"/>
      <c r="ADS52" s="188"/>
      <c r="ADT52" s="188"/>
      <c r="ADU52" s="188"/>
      <c r="ADV52" s="188"/>
      <c r="ADW52" s="188"/>
      <c r="ADX52" s="188"/>
      <c r="ADY52" s="188"/>
      <c r="ADZ52" s="188"/>
      <c r="AEA52" s="188"/>
      <c r="AEB52" s="188"/>
      <c r="AEC52" s="188"/>
      <c r="AED52" s="188"/>
      <c r="AEE52" s="188"/>
      <c r="AEF52" s="188"/>
      <c r="AEG52" s="188"/>
      <c r="AEH52" s="188"/>
      <c r="AEI52" s="188"/>
      <c r="AEJ52" s="188"/>
      <c r="AEK52" s="188"/>
      <c r="AEL52" s="188"/>
      <c r="AEM52" s="188"/>
      <c r="AEN52" s="188"/>
      <c r="AEO52" s="188"/>
      <c r="AEP52" s="188"/>
      <c r="AEQ52" s="188"/>
      <c r="AER52" s="188"/>
      <c r="AES52" s="188"/>
      <c r="AET52" s="188"/>
      <c r="AEU52" s="188"/>
      <c r="AEV52" s="188"/>
      <c r="AEW52" s="188"/>
      <c r="AEX52" s="188"/>
      <c r="AEY52" s="188"/>
      <c r="AEZ52" s="188"/>
      <c r="AFA52" s="188"/>
      <c r="AFB52" s="188"/>
      <c r="AFC52" s="188"/>
      <c r="AFD52" s="188"/>
      <c r="AFE52" s="188"/>
      <c r="AFF52" s="188"/>
      <c r="AFG52" s="188"/>
      <c r="AFH52" s="188"/>
      <c r="AFI52" s="188"/>
      <c r="AFJ52" s="188"/>
      <c r="AFK52" s="188"/>
      <c r="AFL52" s="188"/>
      <c r="AFM52" s="188"/>
      <c r="AFN52" s="188"/>
      <c r="AFO52" s="188"/>
      <c r="AFP52" s="188"/>
      <c r="AFQ52" s="188"/>
      <c r="AFR52" s="188"/>
      <c r="AFS52" s="188"/>
      <c r="AFT52" s="188"/>
      <c r="AFU52" s="188"/>
      <c r="AFV52" s="188"/>
      <c r="AFW52" s="188"/>
      <c r="AFX52" s="188"/>
      <c r="AFY52" s="188"/>
      <c r="AFZ52" s="188"/>
      <c r="AGA52" s="188"/>
      <c r="AGB52" s="188"/>
      <c r="AGC52" s="188"/>
      <c r="AGD52" s="188"/>
      <c r="AGE52" s="188"/>
      <c r="AGF52" s="188"/>
      <c r="AGG52" s="188"/>
      <c r="AGH52" s="188"/>
      <c r="AGI52" s="188"/>
      <c r="AGJ52" s="188"/>
      <c r="AGK52" s="188"/>
      <c r="AGL52" s="188"/>
      <c r="AGM52" s="188"/>
      <c r="AGN52" s="188"/>
      <c r="AGO52" s="188"/>
      <c r="AGP52" s="188"/>
      <c r="AGQ52" s="188"/>
      <c r="AGR52" s="188"/>
      <c r="AGS52" s="188"/>
      <c r="AGT52" s="188"/>
      <c r="AGU52" s="188"/>
      <c r="AGV52" s="188"/>
      <c r="AGW52" s="188"/>
      <c r="AGX52" s="188"/>
      <c r="AGY52" s="188"/>
      <c r="AGZ52" s="188"/>
      <c r="AHA52" s="188"/>
      <c r="AHB52" s="188"/>
      <c r="AHC52" s="188"/>
      <c r="AHD52" s="188"/>
      <c r="AHE52" s="188"/>
      <c r="AHF52" s="188"/>
      <c r="AHG52" s="188"/>
      <c r="AHH52" s="188"/>
      <c r="AHI52" s="188"/>
      <c r="AHJ52" s="188"/>
      <c r="AHK52" s="188"/>
      <c r="AHL52" s="188"/>
      <c r="AHM52" s="188"/>
      <c r="AHN52" s="188"/>
      <c r="AHO52" s="188"/>
      <c r="AHP52" s="188"/>
      <c r="AHQ52" s="188"/>
      <c r="AHR52" s="188"/>
      <c r="AHS52" s="188"/>
      <c r="AHT52" s="188"/>
      <c r="AHU52" s="188"/>
      <c r="AHV52" s="188"/>
      <c r="AHW52" s="188"/>
      <c r="AHX52" s="188"/>
      <c r="AHY52" s="188"/>
      <c r="AHZ52" s="188"/>
      <c r="AIA52" s="188"/>
      <c r="AIB52" s="188"/>
      <c r="AIC52" s="188"/>
      <c r="AID52" s="188"/>
      <c r="AIE52" s="188"/>
      <c r="AIF52" s="188"/>
      <c r="AIG52" s="188"/>
      <c r="AIH52" s="188"/>
      <c r="AII52" s="188"/>
      <c r="AIJ52" s="188"/>
      <c r="AIK52" s="188"/>
      <c r="AIL52" s="188"/>
      <c r="AIM52" s="188"/>
      <c r="AIN52" s="188"/>
      <c r="AIO52" s="188"/>
      <c r="AIP52" s="188"/>
      <c r="AIQ52" s="188"/>
      <c r="AIR52" s="188"/>
      <c r="AIS52" s="188"/>
      <c r="AIT52" s="188"/>
      <c r="AIU52" s="188"/>
      <c r="AIV52" s="188"/>
      <c r="AIW52" s="188"/>
      <c r="AIX52" s="188"/>
      <c r="AIY52" s="188"/>
      <c r="AIZ52" s="188"/>
      <c r="AJA52" s="188"/>
      <c r="AJB52" s="188"/>
      <c r="AJC52" s="188"/>
      <c r="AJD52" s="188"/>
      <c r="AJE52" s="188"/>
      <c r="AJF52" s="188"/>
      <c r="AJG52" s="188"/>
      <c r="AJH52" s="188"/>
      <c r="AJI52" s="188"/>
      <c r="AJJ52" s="188"/>
      <c r="AJK52" s="188"/>
      <c r="AJL52" s="188"/>
      <c r="AJM52" s="188"/>
      <c r="AJN52" s="188"/>
      <c r="AJO52" s="188"/>
      <c r="AJP52" s="188"/>
      <c r="AJQ52" s="188"/>
      <c r="AJR52" s="188"/>
      <c r="AJS52" s="188"/>
      <c r="AJT52" s="188"/>
      <c r="AJU52" s="188"/>
      <c r="AJV52" s="188"/>
      <c r="AJW52" s="188"/>
      <c r="AJX52" s="188"/>
      <c r="AJY52" s="188"/>
      <c r="AJZ52" s="188"/>
      <c r="AKA52" s="188"/>
      <c r="AKB52" s="188"/>
      <c r="AKC52" s="188"/>
      <c r="AKD52" s="188"/>
      <c r="AKE52" s="188"/>
      <c r="AKF52" s="188"/>
      <c r="AKG52" s="188"/>
      <c r="AKH52" s="188"/>
      <c r="AKI52" s="188"/>
      <c r="AKJ52" s="188"/>
      <c r="AKK52" s="188"/>
      <c r="AKL52" s="188"/>
      <c r="AKM52" s="188"/>
      <c r="AKN52" s="188"/>
      <c r="AKO52" s="188"/>
      <c r="AKP52" s="188"/>
      <c r="AKQ52" s="188"/>
      <c r="AKR52" s="188"/>
      <c r="AKS52" s="188"/>
      <c r="AKT52" s="188"/>
      <c r="AKU52" s="188"/>
      <c r="AKV52" s="188"/>
      <c r="AKW52" s="188"/>
      <c r="AKX52" s="188"/>
      <c r="AKY52" s="188"/>
      <c r="AKZ52" s="188"/>
      <c r="ALA52" s="188"/>
      <c r="ALB52" s="188"/>
      <c r="ALC52" s="188"/>
      <c r="ALD52" s="188"/>
      <c r="ALE52" s="188"/>
      <c r="ALF52" s="188"/>
      <c r="ALG52" s="188"/>
      <c r="ALH52" s="188"/>
      <c r="ALI52" s="188"/>
      <c r="ALJ52" s="188"/>
      <c r="ALK52" s="188"/>
      <c r="ALL52" s="188"/>
      <c r="ALM52" s="188"/>
      <c r="ALN52" s="188"/>
      <c r="ALO52" s="188"/>
      <c r="ALP52" s="188"/>
      <c r="ALQ52" s="188"/>
      <c r="ALR52" s="188"/>
      <c r="ALS52" s="188"/>
      <c r="ALT52" s="188"/>
      <c r="ALU52" s="188"/>
      <c r="ALV52" s="188"/>
      <c r="ALW52" s="188"/>
      <c r="ALX52" s="188"/>
      <c r="ALY52" s="188"/>
      <c r="ALZ52" s="188"/>
      <c r="AMA52" s="188"/>
      <c r="AMB52" s="188"/>
      <c r="AMC52" s="188"/>
      <c r="AMD52" s="188"/>
      <c r="AME52" s="188"/>
      <c r="AMF52" s="188"/>
      <c r="AMG52" s="188"/>
      <c r="AMH52" s="188"/>
      <c r="AMI52" s="188"/>
      <c r="AMJ52" s="188"/>
      <c r="AMK52" s="188"/>
    </row>
    <row r="53" spans="1:1025" s="190" customFormat="1" ht="33.75" customHeight="1" x14ac:dyDescent="0.3">
      <c r="A53" s="252" t="s">
        <v>264</v>
      </c>
      <c r="B53" s="252"/>
      <c r="C53" s="252"/>
      <c r="D53" s="252"/>
      <c r="E53" s="252"/>
      <c r="F53" s="252"/>
      <c r="G53" s="252"/>
      <c r="H53" s="252"/>
      <c r="I53" s="252"/>
      <c r="J53" s="252"/>
      <c r="K53" s="252"/>
      <c r="L53" s="252"/>
      <c r="M53" s="252"/>
      <c r="N53" s="252"/>
      <c r="O53" s="252"/>
      <c r="P53" s="252"/>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8"/>
      <c r="FM53" s="188"/>
      <c r="FN53" s="188"/>
      <c r="FO53" s="188"/>
      <c r="FP53" s="188"/>
      <c r="FQ53" s="188"/>
      <c r="FR53" s="188"/>
      <c r="FS53" s="188"/>
      <c r="FT53" s="188"/>
      <c r="FU53" s="188"/>
      <c r="FV53" s="188"/>
      <c r="FW53" s="188"/>
      <c r="FX53" s="188"/>
      <c r="FY53" s="188"/>
      <c r="FZ53" s="188"/>
      <c r="GA53" s="188"/>
      <c r="GB53" s="188"/>
      <c r="GC53" s="188"/>
      <c r="GD53" s="188"/>
      <c r="GE53" s="188"/>
      <c r="GF53" s="188"/>
      <c r="GG53" s="188"/>
      <c r="GH53" s="188"/>
      <c r="GI53" s="188"/>
      <c r="GJ53" s="188"/>
      <c r="GK53" s="188"/>
      <c r="GL53" s="188"/>
      <c r="GM53" s="188"/>
      <c r="GN53" s="188"/>
      <c r="GO53" s="188"/>
      <c r="GP53" s="188"/>
      <c r="GQ53" s="188"/>
      <c r="GR53" s="188"/>
      <c r="GS53" s="188"/>
      <c r="GT53" s="188"/>
      <c r="GU53" s="188"/>
      <c r="GV53" s="188"/>
      <c r="GW53" s="188"/>
      <c r="GX53" s="188"/>
      <c r="GY53" s="188"/>
      <c r="GZ53" s="188"/>
      <c r="HA53" s="188"/>
      <c r="HB53" s="188"/>
      <c r="HC53" s="188"/>
      <c r="HD53" s="188"/>
      <c r="HE53" s="188"/>
      <c r="HF53" s="188"/>
      <c r="HG53" s="188"/>
      <c r="HH53" s="188"/>
      <c r="HI53" s="188"/>
      <c r="HJ53" s="188"/>
      <c r="HK53" s="188"/>
      <c r="HL53" s="188"/>
      <c r="HM53" s="188"/>
      <c r="HN53" s="188"/>
      <c r="HO53" s="188"/>
      <c r="HP53" s="188"/>
      <c r="HQ53" s="188"/>
      <c r="HR53" s="188"/>
      <c r="HS53" s="188"/>
      <c r="HT53" s="188"/>
      <c r="HU53" s="188"/>
      <c r="HV53" s="188"/>
      <c r="HW53" s="188"/>
      <c r="HX53" s="188"/>
      <c r="HY53" s="188"/>
      <c r="HZ53" s="188"/>
      <c r="IA53" s="188"/>
      <c r="IB53" s="188"/>
      <c r="IC53" s="188"/>
      <c r="ID53" s="188"/>
      <c r="IE53" s="188"/>
      <c r="IF53" s="188"/>
      <c r="IG53" s="188"/>
      <c r="IH53" s="188"/>
      <c r="II53" s="188"/>
      <c r="IJ53" s="188"/>
      <c r="IK53" s="188"/>
      <c r="IL53" s="188"/>
      <c r="IM53" s="188"/>
      <c r="IN53" s="188"/>
      <c r="IO53" s="188"/>
      <c r="IP53" s="188"/>
      <c r="IQ53" s="188"/>
      <c r="IR53" s="188"/>
      <c r="IS53" s="188"/>
      <c r="IT53" s="188"/>
      <c r="IU53" s="188"/>
      <c r="IV53" s="188"/>
      <c r="IW53" s="188"/>
      <c r="IX53" s="188"/>
      <c r="IY53" s="188"/>
      <c r="IZ53" s="188"/>
      <c r="JA53" s="188"/>
      <c r="JB53" s="188"/>
      <c r="JC53" s="188"/>
      <c r="JD53" s="188"/>
      <c r="JE53" s="188"/>
      <c r="JF53" s="188"/>
      <c r="JG53" s="188"/>
      <c r="JH53" s="188"/>
      <c r="JI53" s="188"/>
      <c r="JJ53" s="188"/>
      <c r="JK53" s="188"/>
      <c r="JL53" s="188"/>
      <c r="JM53" s="188"/>
      <c r="JN53" s="188"/>
      <c r="JO53" s="188"/>
      <c r="JP53" s="188"/>
      <c r="JQ53" s="188"/>
      <c r="JR53" s="188"/>
      <c r="JS53" s="188"/>
      <c r="JT53" s="188"/>
      <c r="JU53" s="188"/>
      <c r="JV53" s="188"/>
      <c r="JW53" s="188"/>
      <c r="JX53" s="188"/>
      <c r="JY53" s="188"/>
      <c r="JZ53" s="188"/>
      <c r="KA53" s="188"/>
      <c r="KB53" s="188"/>
      <c r="KC53" s="188"/>
      <c r="KD53" s="188"/>
      <c r="KE53" s="188"/>
      <c r="KF53" s="188"/>
      <c r="KG53" s="188"/>
      <c r="KH53" s="188"/>
      <c r="KI53" s="188"/>
      <c r="KJ53" s="188"/>
      <c r="KK53" s="188"/>
      <c r="KL53" s="188"/>
      <c r="KM53" s="188"/>
      <c r="KN53" s="188"/>
      <c r="KO53" s="188"/>
      <c r="KP53" s="188"/>
      <c r="KQ53" s="188"/>
      <c r="KR53" s="188"/>
      <c r="KS53" s="188"/>
      <c r="KT53" s="188"/>
      <c r="KU53" s="188"/>
      <c r="KV53" s="188"/>
      <c r="KW53" s="188"/>
      <c r="KX53" s="188"/>
      <c r="KY53" s="188"/>
      <c r="KZ53" s="188"/>
      <c r="LA53" s="188"/>
      <c r="LB53" s="188"/>
      <c r="LC53" s="188"/>
      <c r="LD53" s="188"/>
      <c r="LE53" s="188"/>
      <c r="LF53" s="188"/>
      <c r="LG53" s="188"/>
      <c r="LH53" s="188"/>
      <c r="LI53" s="188"/>
      <c r="LJ53" s="188"/>
      <c r="LK53" s="188"/>
      <c r="LL53" s="188"/>
      <c r="LM53" s="188"/>
      <c r="LN53" s="188"/>
      <c r="LO53" s="188"/>
      <c r="LP53" s="188"/>
      <c r="LQ53" s="188"/>
      <c r="LR53" s="188"/>
      <c r="LS53" s="188"/>
      <c r="LT53" s="188"/>
      <c r="LU53" s="188"/>
      <c r="LV53" s="188"/>
      <c r="LW53" s="188"/>
      <c r="LX53" s="188"/>
      <c r="LY53" s="188"/>
      <c r="LZ53" s="188"/>
      <c r="MA53" s="188"/>
      <c r="MB53" s="188"/>
      <c r="MC53" s="188"/>
      <c r="MD53" s="188"/>
      <c r="ME53" s="188"/>
      <c r="MF53" s="188"/>
      <c r="MG53" s="188"/>
      <c r="MH53" s="188"/>
      <c r="MI53" s="188"/>
      <c r="MJ53" s="188"/>
      <c r="MK53" s="188"/>
      <c r="ML53" s="188"/>
      <c r="MM53" s="188"/>
      <c r="MN53" s="188"/>
      <c r="MO53" s="188"/>
      <c r="MP53" s="188"/>
      <c r="MQ53" s="188"/>
      <c r="MR53" s="188"/>
      <c r="MS53" s="188"/>
      <c r="MT53" s="188"/>
      <c r="MU53" s="188"/>
      <c r="MV53" s="188"/>
      <c r="MW53" s="188"/>
      <c r="MX53" s="188"/>
      <c r="MY53" s="188"/>
      <c r="MZ53" s="188"/>
      <c r="NA53" s="188"/>
      <c r="NB53" s="188"/>
      <c r="NC53" s="188"/>
      <c r="ND53" s="188"/>
      <c r="NE53" s="188"/>
      <c r="NF53" s="188"/>
      <c r="NG53" s="188"/>
      <c r="NH53" s="188"/>
      <c r="NI53" s="188"/>
      <c r="NJ53" s="188"/>
      <c r="NK53" s="188"/>
      <c r="NL53" s="188"/>
      <c r="NM53" s="188"/>
      <c r="NN53" s="188"/>
      <c r="NO53" s="188"/>
      <c r="NP53" s="188"/>
      <c r="NQ53" s="188"/>
      <c r="NR53" s="188"/>
      <c r="NS53" s="188"/>
      <c r="NT53" s="188"/>
      <c r="NU53" s="188"/>
      <c r="NV53" s="188"/>
      <c r="NW53" s="188"/>
      <c r="NX53" s="188"/>
      <c r="NY53" s="188"/>
      <c r="NZ53" s="188"/>
      <c r="OA53" s="188"/>
      <c r="OB53" s="188"/>
      <c r="OC53" s="188"/>
      <c r="OD53" s="188"/>
      <c r="OE53" s="188"/>
      <c r="OF53" s="188"/>
      <c r="OG53" s="188"/>
      <c r="OH53" s="188"/>
      <c r="OI53" s="188"/>
      <c r="OJ53" s="188"/>
      <c r="OK53" s="188"/>
      <c r="OL53" s="188"/>
      <c r="OM53" s="188"/>
      <c r="ON53" s="188"/>
      <c r="OO53" s="188"/>
      <c r="OP53" s="188"/>
      <c r="OQ53" s="188"/>
      <c r="OR53" s="188"/>
      <c r="OS53" s="188"/>
      <c r="OT53" s="188"/>
      <c r="OU53" s="188"/>
      <c r="OV53" s="188"/>
      <c r="OW53" s="188"/>
      <c r="OX53" s="188"/>
      <c r="OY53" s="188"/>
      <c r="OZ53" s="188"/>
      <c r="PA53" s="188"/>
      <c r="PB53" s="188"/>
      <c r="PC53" s="188"/>
      <c r="PD53" s="188"/>
      <c r="PE53" s="188"/>
      <c r="PF53" s="188"/>
      <c r="PG53" s="188"/>
      <c r="PH53" s="188"/>
      <c r="PI53" s="188"/>
      <c r="PJ53" s="188"/>
      <c r="PK53" s="188"/>
      <c r="PL53" s="188"/>
      <c r="PM53" s="188"/>
      <c r="PN53" s="188"/>
      <c r="PO53" s="188"/>
      <c r="PP53" s="188"/>
      <c r="PQ53" s="188"/>
      <c r="PR53" s="188"/>
      <c r="PS53" s="188"/>
      <c r="PT53" s="188"/>
      <c r="PU53" s="188"/>
      <c r="PV53" s="188"/>
      <c r="PW53" s="188"/>
      <c r="PX53" s="188"/>
      <c r="PY53" s="188"/>
      <c r="PZ53" s="188"/>
      <c r="QA53" s="188"/>
      <c r="QB53" s="188"/>
      <c r="QC53" s="188"/>
      <c r="QD53" s="188"/>
      <c r="QE53" s="188"/>
      <c r="QF53" s="188"/>
      <c r="QG53" s="188"/>
      <c r="QH53" s="188"/>
      <c r="QI53" s="188"/>
      <c r="QJ53" s="188"/>
      <c r="QK53" s="188"/>
      <c r="QL53" s="188"/>
      <c r="QM53" s="188"/>
      <c r="QN53" s="188"/>
      <c r="QO53" s="188"/>
      <c r="QP53" s="188"/>
      <c r="QQ53" s="188"/>
      <c r="QR53" s="188"/>
      <c r="QS53" s="188"/>
      <c r="QT53" s="188"/>
      <c r="QU53" s="188"/>
      <c r="QV53" s="188"/>
      <c r="QW53" s="188"/>
      <c r="QX53" s="188"/>
      <c r="QY53" s="188"/>
      <c r="QZ53" s="188"/>
      <c r="RA53" s="188"/>
      <c r="RB53" s="188"/>
      <c r="RC53" s="188"/>
      <c r="RD53" s="188"/>
      <c r="RE53" s="188"/>
      <c r="RF53" s="188"/>
      <c r="RG53" s="188"/>
      <c r="RH53" s="188"/>
      <c r="RI53" s="188"/>
      <c r="RJ53" s="188"/>
      <c r="RK53" s="188"/>
      <c r="RL53" s="188"/>
      <c r="RM53" s="188"/>
      <c r="RN53" s="188"/>
      <c r="RO53" s="188"/>
      <c r="RP53" s="188"/>
      <c r="RQ53" s="188"/>
      <c r="RR53" s="188"/>
      <c r="RS53" s="188"/>
      <c r="RT53" s="188"/>
      <c r="RU53" s="188"/>
      <c r="RV53" s="188"/>
      <c r="RW53" s="188"/>
      <c r="RX53" s="188"/>
      <c r="RY53" s="188"/>
      <c r="RZ53" s="188"/>
      <c r="SA53" s="188"/>
      <c r="SB53" s="188"/>
      <c r="SC53" s="188"/>
      <c r="SD53" s="188"/>
      <c r="SE53" s="188"/>
      <c r="SF53" s="188"/>
      <c r="SG53" s="188"/>
      <c r="SH53" s="188"/>
      <c r="SI53" s="188"/>
      <c r="SJ53" s="188"/>
      <c r="SK53" s="188"/>
      <c r="SL53" s="188"/>
      <c r="SM53" s="188"/>
      <c r="SN53" s="188"/>
      <c r="SO53" s="188"/>
      <c r="SP53" s="188"/>
      <c r="SQ53" s="188"/>
      <c r="SR53" s="188"/>
      <c r="SS53" s="188"/>
      <c r="ST53" s="188"/>
      <c r="SU53" s="188"/>
      <c r="SV53" s="188"/>
      <c r="SW53" s="188"/>
      <c r="SX53" s="188"/>
      <c r="SY53" s="188"/>
      <c r="SZ53" s="188"/>
      <c r="TA53" s="188"/>
      <c r="TB53" s="188"/>
      <c r="TC53" s="188"/>
      <c r="TD53" s="188"/>
      <c r="TE53" s="188"/>
      <c r="TF53" s="188"/>
      <c r="TG53" s="188"/>
      <c r="TH53" s="188"/>
      <c r="TI53" s="188"/>
      <c r="TJ53" s="188"/>
      <c r="TK53" s="188"/>
      <c r="TL53" s="188"/>
      <c r="TM53" s="188"/>
      <c r="TN53" s="188"/>
      <c r="TO53" s="188"/>
      <c r="TP53" s="188"/>
      <c r="TQ53" s="188"/>
      <c r="TR53" s="188"/>
      <c r="TS53" s="188"/>
      <c r="TT53" s="188"/>
      <c r="TU53" s="188"/>
      <c r="TV53" s="188"/>
      <c r="TW53" s="188"/>
      <c r="TX53" s="188"/>
      <c r="TY53" s="188"/>
      <c r="TZ53" s="188"/>
      <c r="UA53" s="188"/>
      <c r="UB53" s="188"/>
      <c r="UC53" s="188"/>
      <c r="UD53" s="188"/>
      <c r="UE53" s="188"/>
      <c r="UF53" s="188"/>
      <c r="UG53" s="188"/>
      <c r="UH53" s="188"/>
      <c r="UI53" s="188"/>
      <c r="UJ53" s="188"/>
      <c r="UK53" s="188"/>
      <c r="UL53" s="188"/>
      <c r="UM53" s="188"/>
      <c r="UN53" s="188"/>
      <c r="UO53" s="188"/>
      <c r="UP53" s="188"/>
      <c r="UQ53" s="188"/>
      <c r="UR53" s="188"/>
      <c r="US53" s="188"/>
      <c r="UT53" s="188"/>
      <c r="UU53" s="188"/>
      <c r="UV53" s="188"/>
      <c r="UW53" s="188"/>
      <c r="UX53" s="188"/>
      <c r="UY53" s="188"/>
      <c r="UZ53" s="188"/>
      <c r="VA53" s="188"/>
      <c r="VB53" s="188"/>
      <c r="VC53" s="188"/>
      <c r="VD53" s="188"/>
      <c r="VE53" s="188"/>
      <c r="VF53" s="188"/>
      <c r="VG53" s="188"/>
      <c r="VH53" s="188"/>
      <c r="VI53" s="188"/>
      <c r="VJ53" s="188"/>
      <c r="VK53" s="188"/>
      <c r="VL53" s="188"/>
      <c r="VM53" s="188"/>
      <c r="VN53" s="188"/>
      <c r="VO53" s="188"/>
      <c r="VP53" s="188"/>
      <c r="VQ53" s="188"/>
      <c r="VR53" s="188"/>
      <c r="VS53" s="188"/>
      <c r="VT53" s="188"/>
      <c r="VU53" s="188"/>
      <c r="VV53" s="188"/>
      <c r="VW53" s="188"/>
      <c r="VX53" s="188"/>
      <c r="VY53" s="188"/>
      <c r="VZ53" s="188"/>
      <c r="WA53" s="188"/>
      <c r="WB53" s="188"/>
      <c r="WC53" s="188"/>
      <c r="WD53" s="188"/>
      <c r="WE53" s="188"/>
      <c r="WF53" s="188"/>
      <c r="WG53" s="188"/>
      <c r="WH53" s="188"/>
      <c r="WI53" s="188"/>
      <c r="WJ53" s="188"/>
      <c r="WK53" s="188"/>
      <c r="WL53" s="188"/>
      <c r="WM53" s="188"/>
      <c r="WN53" s="188"/>
      <c r="WO53" s="188"/>
      <c r="WP53" s="188"/>
      <c r="WQ53" s="188"/>
      <c r="WR53" s="188"/>
      <c r="WS53" s="188"/>
      <c r="WT53" s="188"/>
      <c r="WU53" s="188"/>
      <c r="WV53" s="188"/>
      <c r="WW53" s="188"/>
      <c r="WX53" s="188"/>
      <c r="WY53" s="188"/>
      <c r="WZ53" s="188"/>
      <c r="XA53" s="188"/>
      <c r="XB53" s="188"/>
      <c r="XC53" s="188"/>
      <c r="XD53" s="188"/>
      <c r="XE53" s="188"/>
      <c r="XF53" s="188"/>
      <c r="XG53" s="188"/>
      <c r="XH53" s="188"/>
      <c r="XI53" s="188"/>
      <c r="XJ53" s="188"/>
      <c r="XK53" s="188"/>
      <c r="XL53" s="188"/>
      <c r="XM53" s="188"/>
      <c r="XN53" s="188"/>
      <c r="XO53" s="188"/>
      <c r="XP53" s="188"/>
      <c r="XQ53" s="188"/>
      <c r="XR53" s="188"/>
      <c r="XS53" s="188"/>
      <c r="XT53" s="188"/>
      <c r="XU53" s="188"/>
      <c r="XV53" s="188"/>
      <c r="XW53" s="188"/>
      <c r="XX53" s="188"/>
      <c r="XY53" s="188"/>
      <c r="XZ53" s="188"/>
      <c r="YA53" s="188"/>
      <c r="YB53" s="188"/>
      <c r="YC53" s="188"/>
      <c r="YD53" s="188"/>
      <c r="YE53" s="188"/>
      <c r="YF53" s="188"/>
      <c r="YG53" s="188"/>
      <c r="YH53" s="188"/>
      <c r="YI53" s="188"/>
      <c r="YJ53" s="188"/>
      <c r="YK53" s="188"/>
      <c r="YL53" s="188"/>
      <c r="YM53" s="188"/>
      <c r="YN53" s="188"/>
      <c r="YO53" s="188"/>
      <c r="YP53" s="188"/>
      <c r="YQ53" s="188"/>
      <c r="YR53" s="188"/>
      <c r="YS53" s="188"/>
      <c r="YT53" s="188"/>
      <c r="YU53" s="188"/>
      <c r="YV53" s="188"/>
      <c r="YW53" s="188"/>
      <c r="YX53" s="188"/>
      <c r="YY53" s="188"/>
      <c r="YZ53" s="188"/>
      <c r="ZA53" s="188"/>
      <c r="ZB53" s="188"/>
      <c r="ZC53" s="188"/>
      <c r="ZD53" s="188"/>
      <c r="ZE53" s="188"/>
      <c r="ZF53" s="188"/>
      <c r="ZG53" s="188"/>
      <c r="ZH53" s="188"/>
      <c r="ZI53" s="188"/>
      <c r="ZJ53" s="188"/>
      <c r="ZK53" s="188"/>
      <c r="ZL53" s="188"/>
      <c r="ZM53" s="188"/>
      <c r="ZN53" s="188"/>
      <c r="ZO53" s="188"/>
      <c r="ZP53" s="188"/>
      <c r="ZQ53" s="188"/>
      <c r="ZR53" s="188"/>
      <c r="ZS53" s="188"/>
      <c r="ZT53" s="188"/>
      <c r="ZU53" s="188"/>
      <c r="ZV53" s="188"/>
      <c r="ZW53" s="188"/>
      <c r="ZX53" s="188"/>
      <c r="ZY53" s="188"/>
      <c r="ZZ53" s="188"/>
      <c r="AAA53" s="188"/>
      <c r="AAB53" s="188"/>
      <c r="AAC53" s="188"/>
      <c r="AAD53" s="188"/>
      <c r="AAE53" s="188"/>
      <c r="AAF53" s="188"/>
      <c r="AAG53" s="188"/>
      <c r="AAH53" s="188"/>
      <c r="AAI53" s="188"/>
      <c r="AAJ53" s="188"/>
      <c r="AAK53" s="188"/>
      <c r="AAL53" s="188"/>
      <c r="AAM53" s="188"/>
      <c r="AAN53" s="188"/>
      <c r="AAO53" s="188"/>
      <c r="AAP53" s="188"/>
      <c r="AAQ53" s="188"/>
      <c r="AAR53" s="188"/>
      <c r="AAS53" s="188"/>
      <c r="AAT53" s="188"/>
      <c r="AAU53" s="188"/>
      <c r="AAV53" s="188"/>
      <c r="AAW53" s="188"/>
      <c r="AAX53" s="188"/>
      <c r="AAY53" s="188"/>
      <c r="AAZ53" s="188"/>
      <c r="ABA53" s="188"/>
      <c r="ABB53" s="188"/>
      <c r="ABC53" s="188"/>
      <c r="ABD53" s="188"/>
      <c r="ABE53" s="188"/>
      <c r="ABF53" s="188"/>
      <c r="ABG53" s="188"/>
      <c r="ABH53" s="188"/>
      <c r="ABI53" s="188"/>
      <c r="ABJ53" s="188"/>
      <c r="ABK53" s="188"/>
      <c r="ABL53" s="188"/>
      <c r="ABM53" s="188"/>
      <c r="ABN53" s="188"/>
      <c r="ABO53" s="188"/>
      <c r="ABP53" s="188"/>
      <c r="ABQ53" s="188"/>
      <c r="ABR53" s="188"/>
      <c r="ABS53" s="188"/>
      <c r="ABT53" s="188"/>
      <c r="ABU53" s="188"/>
      <c r="ABV53" s="188"/>
      <c r="ABW53" s="188"/>
      <c r="ABX53" s="188"/>
      <c r="ABY53" s="188"/>
      <c r="ABZ53" s="188"/>
      <c r="ACA53" s="188"/>
      <c r="ACB53" s="188"/>
      <c r="ACC53" s="188"/>
      <c r="ACD53" s="188"/>
      <c r="ACE53" s="188"/>
      <c r="ACF53" s="188"/>
      <c r="ACG53" s="188"/>
      <c r="ACH53" s="188"/>
      <c r="ACI53" s="188"/>
      <c r="ACJ53" s="188"/>
      <c r="ACK53" s="188"/>
      <c r="ACL53" s="188"/>
      <c r="ACM53" s="188"/>
      <c r="ACN53" s="188"/>
      <c r="ACO53" s="188"/>
      <c r="ACP53" s="188"/>
      <c r="ACQ53" s="188"/>
      <c r="ACR53" s="188"/>
      <c r="ACS53" s="188"/>
      <c r="ACT53" s="188"/>
      <c r="ACU53" s="188"/>
      <c r="ACV53" s="188"/>
      <c r="ACW53" s="188"/>
      <c r="ACX53" s="188"/>
      <c r="ACY53" s="188"/>
      <c r="ACZ53" s="188"/>
      <c r="ADA53" s="188"/>
      <c r="ADB53" s="188"/>
      <c r="ADC53" s="188"/>
      <c r="ADD53" s="188"/>
      <c r="ADE53" s="188"/>
      <c r="ADF53" s="188"/>
      <c r="ADG53" s="188"/>
      <c r="ADH53" s="188"/>
      <c r="ADI53" s="188"/>
      <c r="ADJ53" s="188"/>
      <c r="ADK53" s="188"/>
      <c r="ADL53" s="188"/>
      <c r="ADM53" s="188"/>
      <c r="ADN53" s="188"/>
      <c r="ADO53" s="188"/>
      <c r="ADP53" s="188"/>
      <c r="ADQ53" s="188"/>
      <c r="ADR53" s="188"/>
      <c r="ADS53" s="188"/>
      <c r="ADT53" s="188"/>
      <c r="ADU53" s="188"/>
      <c r="ADV53" s="188"/>
      <c r="ADW53" s="188"/>
      <c r="ADX53" s="188"/>
      <c r="ADY53" s="188"/>
      <c r="ADZ53" s="188"/>
      <c r="AEA53" s="188"/>
      <c r="AEB53" s="188"/>
      <c r="AEC53" s="188"/>
      <c r="AED53" s="188"/>
      <c r="AEE53" s="188"/>
      <c r="AEF53" s="188"/>
      <c r="AEG53" s="188"/>
      <c r="AEH53" s="188"/>
      <c r="AEI53" s="188"/>
      <c r="AEJ53" s="188"/>
      <c r="AEK53" s="188"/>
      <c r="AEL53" s="188"/>
      <c r="AEM53" s="188"/>
      <c r="AEN53" s="188"/>
      <c r="AEO53" s="188"/>
      <c r="AEP53" s="188"/>
      <c r="AEQ53" s="188"/>
      <c r="AER53" s="188"/>
      <c r="AES53" s="188"/>
      <c r="AET53" s="188"/>
      <c r="AEU53" s="188"/>
      <c r="AEV53" s="188"/>
      <c r="AEW53" s="188"/>
      <c r="AEX53" s="188"/>
      <c r="AEY53" s="188"/>
      <c r="AEZ53" s="188"/>
      <c r="AFA53" s="188"/>
      <c r="AFB53" s="188"/>
      <c r="AFC53" s="188"/>
      <c r="AFD53" s="188"/>
      <c r="AFE53" s="188"/>
      <c r="AFF53" s="188"/>
      <c r="AFG53" s="188"/>
      <c r="AFH53" s="188"/>
      <c r="AFI53" s="188"/>
      <c r="AFJ53" s="188"/>
      <c r="AFK53" s="188"/>
      <c r="AFL53" s="188"/>
      <c r="AFM53" s="188"/>
      <c r="AFN53" s="188"/>
      <c r="AFO53" s="188"/>
      <c r="AFP53" s="188"/>
      <c r="AFQ53" s="188"/>
      <c r="AFR53" s="188"/>
      <c r="AFS53" s="188"/>
      <c r="AFT53" s="188"/>
      <c r="AFU53" s="188"/>
      <c r="AFV53" s="188"/>
      <c r="AFW53" s="188"/>
      <c r="AFX53" s="188"/>
      <c r="AFY53" s="188"/>
      <c r="AFZ53" s="188"/>
      <c r="AGA53" s="188"/>
      <c r="AGB53" s="188"/>
      <c r="AGC53" s="188"/>
      <c r="AGD53" s="188"/>
      <c r="AGE53" s="188"/>
      <c r="AGF53" s="188"/>
      <c r="AGG53" s="188"/>
      <c r="AGH53" s="188"/>
      <c r="AGI53" s="188"/>
      <c r="AGJ53" s="188"/>
      <c r="AGK53" s="188"/>
      <c r="AGL53" s="188"/>
      <c r="AGM53" s="188"/>
      <c r="AGN53" s="188"/>
      <c r="AGO53" s="188"/>
      <c r="AGP53" s="188"/>
      <c r="AGQ53" s="188"/>
      <c r="AGR53" s="188"/>
      <c r="AGS53" s="188"/>
      <c r="AGT53" s="188"/>
      <c r="AGU53" s="188"/>
      <c r="AGV53" s="188"/>
      <c r="AGW53" s="188"/>
      <c r="AGX53" s="188"/>
      <c r="AGY53" s="188"/>
      <c r="AGZ53" s="188"/>
      <c r="AHA53" s="188"/>
      <c r="AHB53" s="188"/>
      <c r="AHC53" s="188"/>
      <c r="AHD53" s="188"/>
      <c r="AHE53" s="188"/>
      <c r="AHF53" s="188"/>
      <c r="AHG53" s="188"/>
      <c r="AHH53" s="188"/>
      <c r="AHI53" s="188"/>
      <c r="AHJ53" s="188"/>
      <c r="AHK53" s="188"/>
      <c r="AHL53" s="188"/>
      <c r="AHM53" s="188"/>
      <c r="AHN53" s="188"/>
      <c r="AHO53" s="188"/>
      <c r="AHP53" s="188"/>
      <c r="AHQ53" s="188"/>
      <c r="AHR53" s="188"/>
      <c r="AHS53" s="188"/>
      <c r="AHT53" s="188"/>
      <c r="AHU53" s="188"/>
      <c r="AHV53" s="188"/>
      <c r="AHW53" s="188"/>
      <c r="AHX53" s="188"/>
      <c r="AHY53" s="188"/>
      <c r="AHZ53" s="188"/>
      <c r="AIA53" s="188"/>
      <c r="AIB53" s="188"/>
      <c r="AIC53" s="188"/>
      <c r="AID53" s="188"/>
      <c r="AIE53" s="188"/>
      <c r="AIF53" s="188"/>
      <c r="AIG53" s="188"/>
      <c r="AIH53" s="188"/>
      <c r="AII53" s="188"/>
      <c r="AIJ53" s="188"/>
      <c r="AIK53" s="188"/>
      <c r="AIL53" s="188"/>
      <c r="AIM53" s="188"/>
      <c r="AIN53" s="188"/>
      <c r="AIO53" s="188"/>
      <c r="AIP53" s="188"/>
      <c r="AIQ53" s="188"/>
      <c r="AIR53" s="188"/>
      <c r="AIS53" s="188"/>
      <c r="AIT53" s="188"/>
      <c r="AIU53" s="188"/>
      <c r="AIV53" s="188"/>
      <c r="AIW53" s="188"/>
      <c r="AIX53" s="188"/>
      <c r="AIY53" s="188"/>
      <c r="AIZ53" s="188"/>
      <c r="AJA53" s="188"/>
      <c r="AJB53" s="188"/>
      <c r="AJC53" s="188"/>
      <c r="AJD53" s="188"/>
      <c r="AJE53" s="188"/>
      <c r="AJF53" s="188"/>
      <c r="AJG53" s="188"/>
      <c r="AJH53" s="188"/>
      <c r="AJI53" s="188"/>
      <c r="AJJ53" s="188"/>
      <c r="AJK53" s="188"/>
      <c r="AJL53" s="188"/>
      <c r="AJM53" s="188"/>
      <c r="AJN53" s="188"/>
      <c r="AJO53" s="188"/>
      <c r="AJP53" s="188"/>
      <c r="AJQ53" s="188"/>
      <c r="AJR53" s="188"/>
      <c r="AJS53" s="188"/>
      <c r="AJT53" s="188"/>
      <c r="AJU53" s="188"/>
      <c r="AJV53" s="188"/>
      <c r="AJW53" s="188"/>
      <c r="AJX53" s="188"/>
      <c r="AJY53" s="188"/>
      <c r="AJZ53" s="188"/>
      <c r="AKA53" s="188"/>
      <c r="AKB53" s="188"/>
      <c r="AKC53" s="188"/>
      <c r="AKD53" s="188"/>
      <c r="AKE53" s="188"/>
      <c r="AKF53" s="188"/>
      <c r="AKG53" s="188"/>
      <c r="AKH53" s="188"/>
      <c r="AKI53" s="188"/>
      <c r="AKJ53" s="188"/>
      <c r="AKK53" s="188"/>
      <c r="AKL53" s="188"/>
      <c r="AKM53" s="188"/>
      <c r="AKN53" s="188"/>
      <c r="AKO53" s="188"/>
      <c r="AKP53" s="188"/>
      <c r="AKQ53" s="188"/>
      <c r="AKR53" s="188"/>
      <c r="AKS53" s="188"/>
      <c r="AKT53" s="188"/>
      <c r="AKU53" s="188"/>
      <c r="AKV53" s="188"/>
      <c r="AKW53" s="188"/>
      <c r="AKX53" s="188"/>
      <c r="AKY53" s="188"/>
      <c r="AKZ53" s="188"/>
      <c r="ALA53" s="188"/>
      <c r="ALB53" s="188"/>
      <c r="ALC53" s="188"/>
      <c r="ALD53" s="188"/>
      <c r="ALE53" s="188"/>
      <c r="ALF53" s="188"/>
      <c r="ALG53" s="188"/>
      <c r="ALH53" s="188"/>
      <c r="ALI53" s="188"/>
      <c r="ALJ53" s="188"/>
      <c r="ALK53" s="188"/>
      <c r="ALL53" s="188"/>
      <c r="ALM53" s="188"/>
      <c r="ALN53" s="188"/>
      <c r="ALO53" s="188"/>
      <c r="ALP53" s="188"/>
      <c r="ALQ53" s="188"/>
      <c r="ALR53" s="188"/>
      <c r="ALS53" s="188"/>
      <c r="ALT53" s="188"/>
      <c r="ALU53" s="188"/>
      <c r="ALV53" s="188"/>
      <c r="ALW53" s="188"/>
      <c r="ALX53" s="188"/>
      <c r="ALY53" s="188"/>
      <c r="ALZ53" s="188"/>
      <c r="AMA53" s="188"/>
      <c r="AMB53" s="188"/>
      <c r="AMC53" s="188"/>
      <c r="AMD53" s="188"/>
      <c r="AME53" s="188"/>
      <c r="AMF53" s="188"/>
      <c r="AMG53" s="188"/>
      <c r="AMH53" s="188"/>
      <c r="AMI53" s="188"/>
      <c r="AMJ53" s="188"/>
      <c r="AMK53" s="188"/>
    </row>
    <row r="54" spans="1:1025" s="190" customFormat="1" ht="15" customHeight="1" x14ac:dyDescent="0.3">
      <c r="A54" s="252" t="s">
        <v>265</v>
      </c>
      <c r="B54" s="252"/>
      <c r="C54" s="252"/>
      <c r="D54" s="252"/>
      <c r="E54" s="252"/>
      <c r="F54" s="252"/>
      <c r="G54" s="252"/>
      <c r="H54" s="252"/>
      <c r="I54" s="252"/>
      <c r="J54" s="252"/>
      <c r="K54" s="252"/>
      <c r="L54" s="252"/>
      <c r="M54" s="252"/>
      <c r="N54" s="252"/>
      <c r="O54" s="252"/>
      <c r="P54" s="252"/>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c r="EO54" s="188"/>
      <c r="EP54" s="188"/>
      <c r="EQ54" s="188"/>
      <c r="ER54" s="188"/>
      <c r="ES54" s="188"/>
      <c r="ET54" s="188"/>
      <c r="EU54" s="188"/>
      <c r="EV54" s="188"/>
      <c r="EW54" s="188"/>
      <c r="EX54" s="188"/>
      <c r="EY54" s="188"/>
      <c r="EZ54" s="188"/>
      <c r="FA54" s="188"/>
      <c r="FB54" s="188"/>
      <c r="FC54" s="188"/>
      <c r="FD54" s="188"/>
      <c r="FE54" s="188"/>
      <c r="FF54" s="188"/>
      <c r="FG54" s="188"/>
      <c r="FH54" s="188"/>
      <c r="FI54" s="188"/>
      <c r="FJ54" s="188"/>
      <c r="FK54" s="188"/>
      <c r="FL54" s="188"/>
      <c r="FM54" s="188"/>
      <c r="FN54" s="188"/>
      <c r="FO54" s="188"/>
      <c r="FP54" s="188"/>
      <c r="FQ54" s="188"/>
      <c r="FR54" s="188"/>
      <c r="FS54" s="188"/>
      <c r="FT54" s="188"/>
      <c r="FU54" s="188"/>
      <c r="FV54" s="188"/>
      <c r="FW54" s="188"/>
      <c r="FX54" s="188"/>
      <c r="FY54" s="188"/>
      <c r="FZ54" s="188"/>
      <c r="GA54" s="188"/>
      <c r="GB54" s="188"/>
      <c r="GC54" s="188"/>
      <c r="GD54" s="188"/>
      <c r="GE54" s="188"/>
      <c r="GF54" s="188"/>
      <c r="GG54" s="188"/>
      <c r="GH54" s="188"/>
      <c r="GI54" s="188"/>
      <c r="GJ54" s="188"/>
      <c r="GK54" s="188"/>
      <c r="GL54" s="188"/>
      <c r="GM54" s="188"/>
      <c r="GN54" s="188"/>
      <c r="GO54" s="188"/>
      <c r="GP54" s="188"/>
      <c r="GQ54" s="188"/>
      <c r="GR54" s="188"/>
      <c r="GS54" s="188"/>
      <c r="GT54" s="188"/>
      <c r="GU54" s="188"/>
      <c r="GV54" s="188"/>
      <c r="GW54" s="188"/>
      <c r="GX54" s="188"/>
      <c r="GY54" s="188"/>
      <c r="GZ54" s="188"/>
      <c r="HA54" s="188"/>
      <c r="HB54" s="188"/>
      <c r="HC54" s="188"/>
      <c r="HD54" s="188"/>
      <c r="HE54" s="188"/>
      <c r="HF54" s="188"/>
      <c r="HG54" s="188"/>
      <c r="HH54" s="188"/>
      <c r="HI54" s="188"/>
      <c r="HJ54" s="188"/>
      <c r="HK54" s="188"/>
      <c r="HL54" s="188"/>
      <c r="HM54" s="188"/>
      <c r="HN54" s="188"/>
      <c r="HO54" s="188"/>
      <c r="HP54" s="188"/>
      <c r="HQ54" s="188"/>
      <c r="HR54" s="188"/>
      <c r="HS54" s="188"/>
      <c r="HT54" s="188"/>
      <c r="HU54" s="188"/>
      <c r="HV54" s="188"/>
      <c r="HW54" s="188"/>
      <c r="HX54" s="188"/>
      <c r="HY54" s="188"/>
      <c r="HZ54" s="188"/>
      <c r="IA54" s="188"/>
      <c r="IB54" s="188"/>
      <c r="IC54" s="188"/>
      <c r="ID54" s="188"/>
      <c r="IE54" s="188"/>
      <c r="IF54" s="188"/>
      <c r="IG54" s="188"/>
      <c r="IH54" s="188"/>
      <c r="II54" s="188"/>
      <c r="IJ54" s="188"/>
      <c r="IK54" s="188"/>
      <c r="IL54" s="188"/>
      <c r="IM54" s="188"/>
      <c r="IN54" s="188"/>
      <c r="IO54" s="188"/>
      <c r="IP54" s="188"/>
      <c r="IQ54" s="188"/>
      <c r="IR54" s="188"/>
      <c r="IS54" s="188"/>
      <c r="IT54" s="188"/>
      <c r="IU54" s="188"/>
      <c r="IV54" s="188"/>
      <c r="IW54" s="188"/>
      <c r="IX54" s="188"/>
      <c r="IY54" s="188"/>
      <c r="IZ54" s="188"/>
      <c r="JA54" s="188"/>
      <c r="JB54" s="188"/>
      <c r="JC54" s="188"/>
      <c r="JD54" s="188"/>
      <c r="JE54" s="188"/>
      <c r="JF54" s="188"/>
      <c r="JG54" s="188"/>
      <c r="JH54" s="188"/>
      <c r="JI54" s="188"/>
      <c r="JJ54" s="188"/>
      <c r="JK54" s="188"/>
      <c r="JL54" s="188"/>
      <c r="JM54" s="188"/>
      <c r="JN54" s="188"/>
      <c r="JO54" s="188"/>
      <c r="JP54" s="188"/>
      <c r="JQ54" s="188"/>
      <c r="JR54" s="188"/>
      <c r="JS54" s="188"/>
      <c r="JT54" s="188"/>
      <c r="JU54" s="188"/>
      <c r="JV54" s="188"/>
      <c r="JW54" s="188"/>
      <c r="JX54" s="188"/>
      <c r="JY54" s="188"/>
      <c r="JZ54" s="188"/>
      <c r="KA54" s="188"/>
      <c r="KB54" s="188"/>
      <c r="KC54" s="188"/>
      <c r="KD54" s="188"/>
      <c r="KE54" s="188"/>
      <c r="KF54" s="188"/>
      <c r="KG54" s="188"/>
      <c r="KH54" s="188"/>
      <c r="KI54" s="188"/>
      <c r="KJ54" s="188"/>
      <c r="KK54" s="188"/>
      <c r="KL54" s="188"/>
      <c r="KM54" s="188"/>
      <c r="KN54" s="188"/>
      <c r="KO54" s="188"/>
      <c r="KP54" s="188"/>
      <c r="KQ54" s="188"/>
      <c r="KR54" s="188"/>
      <c r="KS54" s="188"/>
      <c r="KT54" s="188"/>
      <c r="KU54" s="188"/>
      <c r="KV54" s="188"/>
      <c r="KW54" s="188"/>
      <c r="KX54" s="188"/>
      <c r="KY54" s="188"/>
      <c r="KZ54" s="188"/>
      <c r="LA54" s="188"/>
      <c r="LB54" s="188"/>
      <c r="LC54" s="188"/>
      <c r="LD54" s="188"/>
      <c r="LE54" s="188"/>
      <c r="LF54" s="188"/>
      <c r="LG54" s="188"/>
      <c r="LH54" s="188"/>
      <c r="LI54" s="188"/>
      <c r="LJ54" s="188"/>
      <c r="LK54" s="188"/>
      <c r="LL54" s="188"/>
      <c r="LM54" s="188"/>
      <c r="LN54" s="188"/>
      <c r="LO54" s="188"/>
      <c r="LP54" s="188"/>
      <c r="LQ54" s="188"/>
      <c r="LR54" s="188"/>
      <c r="LS54" s="188"/>
      <c r="LT54" s="188"/>
      <c r="LU54" s="188"/>
      <c r="LV54" s="188"/>
      <c r="LW54" s="188"/>
      <c r="LX54" s="188"/>
      <c r="LY54" s="188"/>
      <c r="LZ54" s="188"/>
      <c r="MA54" s="188"/>
      <c r="MB54" s="188"/>
      <c r="MC54" s="188"/>
      <c r="MD54" s="188"/>
      <c r="ME54" s="188"/>
      <c r="MF54" s="188"/>
      <c r="MG54" s="188"/>
      <c r="MH54" s="188"/>
      <c r="MI54" s="188"/>
      <c r="MJ54" s="188"/>
      <c r="MK54" s="188"/>
      <c r="ML54" s="188"/>
      <c r="MM54" s="188"/>
      <c r="MN54" s="188"/>
      <c r="MO54" s="188"/>
      <c r="MP54" s="188"/>
      <c r="MQ54" s="188"/>
      <c r="MR54" s="188"/>
      <c r="MS54" s="188"/>
      <c r="MT54" s="188"/>
      <c r="MU54" s="188"/>
      <c r="MV54" s="188"/>
      <c r="MW54" s="188"/>
      <c r="MX54" s="188"/>
      <c r="MY54" s="188"/>
      <c r="MZ54" s="188"/>
      <c r="NA54" s="188"/>
      <c r="NB54" s="188"/>
      <c r="NC54" s="188"/>
      <c r="ND54" s="188"/>
      <c r="NE54" s="188"/>
      <c r="NF54" s="188"/>
      <c r="NG54" s="188"/>
      <c r="NH54" s="188"/>
      <c r="NI54" s="188"/>
      <c r="NJ54" s="188"/>
      <c r="NK54" s="188"/>
      <c r="NL54" s="188"/>
      <c r="NM54" s="188"/>
      <c r="NN54" s="188"/>
      <c r="NO54" s="188"/>
      <c r="NP54" s="188"/>
      <c r="NQ54" s="188"/>
      <c r="NR54" s="188"/>
      <c r="NS54" s="188"/>
      <c r="NT54" s="188"/>
      <c r="NU54" s="188"/>
      <c r="NV54" s="188"/>
      <c r="NW54" s="188"/>
      <c r="NX54" s="188"/>
      <c r="NY54" s="188"/>
      <c r="NZ54" s="188"/>
      <c r="OA54" s="188"/>
      <c r="OB54" s="188"/>
      <c r="OC54" s="188"/>
      <c r="OD54" s="188"/>
      <c r="OE54" s="188"/>
      <c r="OF54" s="188"/>
      <c r="OG54" s="188"/>
      <c r="OH54" s="188"/>
      <c r="OI54" s="188"/>
      <c r="OJ54" s="188"/>
      <c r="OK54" s="188"/>
      <c r="OL54" s="188"/>
      <c r="OM54" s="188"/>
      <c r="ON54" s="188"/>
      <c r="OO54" s="188"/>
      <c r="OP54" s="188"/>
      <c r="OQ54" s="188"/>
      <c r="OR54" s="188"/>
      <c r="OS54" s="188"/>
      <c r="OT54" s="188"/>
      <c r="OU54" s="188"/>
      <c r="OV54" s="188"/>
      <c r="OW54" s="188"/>
      <c r="OX54" s="188"/>
      <c r="OY54" s="188"/>
      <c r="OZ54" s="188"/>
      <c r="PA54" s="188"/>
      <c r="PB54" s="188"/>
      <c r="PC54" s="188"/>
      <c r="PD54" s="188"/>
      <c r="PE54" s="188"/>
      <c r="PF54" s="188"/>
      <c r="PG54" s="188"/>
      <c r="PH54" s="188"/>
      <c r="PI54" s="188"/>
      <c r="PJ54" s="188"/>
      <c r="PK54" s="188"/>
      <c r="PL54" s="188"/>
      <c r="PM54" s="188"/>
      <c r="PN54" s="188"/>
      <c r="PO54" s="188"/>
      <c r="PP54" s="188"/>
      <c r="PQ54" s="188"/>
      <c r="PR54" s="188"/>
      <c r="PS54" s="188"/>
      <c r="PT54" s="188"/>
      <c r="PU54" s="188"/>
      <c r="PV54" s="188"/>
      <c r="PW54" s="188"/>
      <c r="PX54" s="188"/>
      <c r="PY54" s="188"/>
      <c r="PZ54" s="188"/>
      <c r="QA54" s="188"/>
      <c r="QB54" s="188"/>
      <c r="QC54" s="188"/>
      <c r="QD54" s="188"/>
      <c r="QE54" s="188"/>
      <c r="QF54" s="188"/>
      <c r="QG54" s="188"/>
      <c r="QH54" s="188"/>
      <c r="QI54" s="188"/>
      <c r="QJ54" s="188"/>
      <c r="QK54" s="188"/>
      <c r="QL54" s="188"/>
      <c r="QM54" s="188"/>
      <c r="QN54" s="188"/>
      <c r="QO54" s="188"/>
      <c r="QP54" s="188"/>
      <c r="QQ54" s="188"/>
      <c r="QR54" s="188"/>
      <c r="QS54" s="188"/>
      <c r="QT54" s="188"/>
      <c r="QU54" s="188"/>
      <c r="QV54" s="188"/>
      <c r="QW54" s="188"/>
      <c r="QX54" s="188"/>
      <c r="QY54" s="188"/>
      <c r="QZ54" s="188"/>
      <c r="RA54" s="188"/>
      <c r="RB54" s="188"/>
      <c r="RC54" s="188"/>
      <c r="RD54" s="188"/>
      <c r="RE54" s="188"/>
      <c r="RF54" s="188"/>
      <c r="RG54" s="188"/>
      <c r="RH54" s="188"/>
      <c r="RI54" s="188"/>
      <c r="RJ54" s="188"/>
      <c r="RK54" s="188"/>
      <c r="RL54" s="188"/>
      <c r="RM54" s="188"/>
      <c r="RN54" s="188"/>
      <c r="RO54" s="188"/>
      <c r="RP54" s="188"/>
      <c r="RQ54" s="188"/>
      <c r="RR54" s="188"/>
      <c r="RS54" s="188"/>
      <c r="RT54" s="188"/>
      <c r="RU54" s="188"/>
      <c r="RV54" s="188"/>
      <c r="RW54" s="188"/>
      <c r="RX54" s="188"/>
      <c r="RY54" s="188"/>
      <c r="RZ54" s="188"/>
      <c r="SA54" s="188"/>
      <c r="SB54" s="188"/>
      <c r="SC54" s="188"/>
      <c r="SD54" s="188"/>
      <c r="SE54" s="188"/>
      <c r="SF54" s="188"/>
      <c r="SG54" s="188"/>
      <c r="SH54" s="188"/>
      <c r="SI54" s="188"/>
      <c r="SJ54" s="188"/>
      <c r="SK54" s="188"/>
      <c r="SL54" s="188"/>
      <c r="SM54" s="188"/>
      <c r="SN54" s="188"/>
      <c r="SO54" s="188"/>
      <c r="SP54" s="188"/>
      <c r="SQ54" s="188"/>
      <c r="SR54" s="188"/>
      <c r="SS54" s="188"/>
      <c r="ST54" s="188"/>
      <c r="SU54" s="188"/>
      <c r="SV54" s="188"/>
      <c r="SW54" s="188"/>
      <c r="SX54" s="188"/>
      <c r="SY54" s="188"/>
      <c r="SZ54" s="188"/>
      <c r="TA54" s="188"/>
      <c r="TB54" s="188"/>
      <c r="TC54" s="188"/>
      <c r="TD54" s="188"/>
      <c r="TE54" s="188"/>
      <c r="TF54" s="188"/>
      <c r="TG54" s="188"/>
      <c r="TH54" s="188"/>
      <c r="TI54" s="188"/>
      <c r="TJ54" s="188"/>
      <c r="TK54" s="188"/>
      <c r="TL54" s="188"/>
      <c r="TM54" s="188"/>
      <c r="TN54" s="188"/>
      <c r="TO54" s="188"/>
      <c r="TP54" s="188"/>
      <c r="TQ54" s="188"/>
      <c r="TR54" s="188"/>
      <c r="TS54" s="188"/>
      <c r="TT54" s="188"/>
      <c r="TU54" s="188"/>
      <c r="TV54" s="188"/>
      <c r="TW54" s="188"/>
      <c r="TX54" s="188"/>
      <c r="TY54" s="188"/>
      <c r="TZ54" s="188"/>
      <c r="UA54" s="188"/>
      <c r="UB54" s="188"/>
      <c r="UC54" s="188"/>
      <c r="UD54" s="188"/>
      <c r="UE54" s="188"/>
      <c r="UF54" s="188"/>
      <c r="UG54" s="188"/>
      <c r="UH54" s="188"/>
      <c r="UI54" s="188"/>
      <c r="UJ54" s="188"/>
      <c r="UK54" s="188"/>
      <c r="UL54" s="188"/>
      <c r="UM54" s="188"/>
      <c r="UN54" s="188"/>
      <c r="UO54" s="188"/>
      <c r="UP54" s="188"/>
      <c r="UQ54" s="188"/>
      <c r="UR54" s="188"/>
      <c r="US54" s="188"/>
      <c r="UT54" s="188"/>
      <c r="UU54" s="188"/>
      <c r="UV54" s="188"/>
      <c r="UW54" s="188"/>
      <c r="UX54" s="188"/>
      <c r="UY54" s="188"/>
      <c r="UZ54" s="188"/>
      <c r="VA54" s="188"/>
      <c r="VB54" s="188"/>
      <c r="VC54" s="188"/>
      <c r="VD54" s="188"/>
      <c r="VE54" s="188"/>
      <c r="VF54" s="188"/>
      <c r="VG54" s="188"/>
      <c r="VH54" s="188"/>
      <c r="VI54" s="188"/>
      <c r="VJ54" s="188"/>
      <c r="VK54" s="188"/>
      <c r="VL54" s="188"/>
      <c r="VM54" s="188"/>
      <c r="VN54" s="188"/>
      <c r="VO54" s="188"/>
      <c r="VP54" s="188"/>
      <c r="VQ54" s="188"/>
      <c r="VR54" s="188"/>
      <c r="VS54" s="188"/>
      <c r="VT54" s="188"/>
      <c r="VU54" s="188"/>
      <c r="VV54" s="188"/>
      <c r="VW54" s="188"/>
      <c r="VX54" s="188"/>
      <c r="VY54" s="188"/>
      <c r="VZ54" s="188"/>
      <c r="WA54" s="188"/>
      <c r="WB54" s="188"/>
      <c r="WC54" s="188"/>
      <c r="WD54" s="188"/>
      <c r="WE54" s="188"/>
      <c r="WF54" s="188"/>
      <c r="WG54" s="188"/>
      <c r="WH54" s="188"/>
      <c r="WI54" s="188"/>
      <c r="WJ54" s="188"/>
      <c r="WK54" s="188"/>
      <c r="WL54" s="188"/>
      <c r="WM54" s="188"/>
      <c r="WN54" s="188"/>
      <c r="WO54" s="188"/>
      <c r="WP54" s="188"/>
      <c r="WQ54" s="188"/>
      <c r="WR54" s="188"/>
      <c r="WS54" s="188"/>
      <c r="WT54" s="188"/>
      <c r="WU54" s="188"/>
      <c r="WV54" s="188"/>
      <c r="WW54" s="188"/>
      <c r="WX54" s="188"/>
      <c r="WY54" s="188"/>
      <c r="WZ54" s="188"/>
      <c r="XA54" s="188"/>
      <c r="XB54" s="188"/>
      <c r="XC54" s="188"/>
      <c r="XD54" s="188"/>
      <c r="XE54" s="188"/>
      <c r="XF54" s="188"/>
      <c r="XG54" s="188"/>
      <c r="XH54" s="188"/>
      <c r="XI54" s="188"/>
      <c r="XJ54" s="188"/>
      <c r="XK54" s="188"/>
      <c r="XL54" s="188"/>
      <c r="XM54" s="188"/>
      <c r="XN54" s="188"/>
      <c r="XO54" s="188"/>
      <c r="XP54" s="188"/>
      <c r="XQ54" s="188"/>
      <c r="XR54" s="188"/>
      <c r="XS54" s="188"/>
      <c r="XT54" s="188"/>
      <c r="XU54" s="188"/>
      <c r="XV54" s="188"/>
      <c r="XW54" s="188"/>
      <c r="XX54" s="188"/>
      <c r="XY54" s="188"/>
      <c r="XZ54" s="188"/>
      <c r="YA54" s="188"/>
      <c r="YB54" s="188"/>
      <c r="YC54" s="188"/>
      <c r="YD54" s="188"/>
      <c r="YE54" s="188"/>
      <c r="YF54" s="188"/>
      <c r="YG54" s="188"/>
      <c r="YH54" s="188"/>
      <c r="YI54" s="188"/>
      <c r="YJ54" s="188"/>
      <c r="YK54" s="188"/>
      <c r="YL54" s="188"/>
      <c r="YM54" s="188"/>
      <c r="YN54" s="188"/>
      <c r="YO54" s="188"/>
      <c r="YP54" s="188"/>
      <c r="YQ54" s="188"/>
      <c r="YR54" s="188"/>
      <c r="YS54" s="188"/>
      <c r="YT54" s="188"/>
      <c r="YU54" s="188"/>
      <c r="YV54" s="188"/>
      <c r="YW54" s="188"/>
      <c r="YX54" s="188"/>
      <c r="YY54" s="188"/>
      <c r="YZ54" s="188"/>
      <c r="ZA54" s="188"/>
      <c r="ZB54" s="188"/>
      <c r="ZC54" s="188"/>
      <c r="ZD54" s="188"/>
      <c r="ZE54" s="188"/>
      <c r="ZF54" s="188"/>
      <c r="ZG54" s="188"/>
      <c r="ZH54" s="188"/>
      <c r="ZI54" s="188"/>
      <c r="ZJ54" s="188"/>
      <c r="ZK54" s="188"/>
      <c r="ZL54" s="188"/>
      <c r="ZM54" s="188"/>
      <c r="ZN54" s="188"/>
      <c r="ZO54" s="188"/>
      <c r="ZP54" s="188"/>
      <c r="ZQ54" s="188"/>
      <c r="ZR54" s="188"/>
      <c r="ZS54" s="188"/>
      <c r="ZT54" s="188"/>
      <c r="ZU54" s="188"/>
      <c r="ZV54" s="188"/>
      <c r="ZW54" s="188"/>
      <c r="ZX54" s="188"/>
      <c r="ZY54" s="188"/>
      <c r="ZZ54" s="188"/>
      <c r="AAA54" s="188"/>
      <c r="AAB54" s="188"/>
      <c r="AAC54" s="188"/>
      <c r="AAD54" s="188"/>
      <c r="AAE54" s="188"/>
      <c r="AAF54" s="188"/>
      <c r="AAG54" s="188"/>
      <c r="AAH54" s="188"/>
      <c r="AAI54" s="188"/>
      <c r="AAJ54" s="188"/>
      <c r="AAK54" s="188"/>
      <c r="AAL54" s="188"/>
      <c r="AAM54" s="188"/>
      <c r="AAN54" s="188"/>
      <c r="AAO54" s="188"/>
      <c r="AAP54" s="188"/>
      <c r="AAQ54" s="188"/>
      <c r="AAR54" s="188"/>
      <c r="AAS54" s="188"/>
      <c r="AAT54" s="188"/>
      <c r="AAU54" s="188"/>
      <c r="AAV54" s="188"/>
      <c r="AAW54" s="188"/>
      <c r="AAX54" s="188"/>
      <c r="AAY54" s="188"/>
      <c r="AAZ54" s="188"/>
      <c r="ABA54" s="188"/>
      <c r="ABB54" s="188"/>
      <c r="ABC54" s="188"/>
      <c r="ABD54" s="188"/>
      <c r="ABE54" s="188"/>
      <c r="ABF54" s="188"/>
      <c r="ABG54" s="188"/>
      <c r="ABH54" s="188"/>
      <c r="ABI54" s="188"/>
      <c r="ABJ54" s="188"/>
      <c r="ABK54" s="188"/>
      <c r="ABL54" s="188"/>
      <c r="ABM54" s="188"/>
      <c r="ABN54" s="188"/>
      <c r="ABO54" s="188"/>
      <c r="ABP54" s="188"/>
      <c r="ABQ54" s="188"/>
      <c r="ABR54" s="188"/>
      <c r="ABS54" s="188"/>
      <c r="ABT54" s="188"/>
      <c r="ABU54" s="188"/>
      <c r="ABV54" s="188"/>
      <c r="ABW54" s="188"/>
      <c r="ABX54" s="188"/>
      <c r="ABY54" s="188"/>
      <c r="ABZ54" s="188"/>
      <c r="ACA54" s="188"/>
      <c r="ACB54" s="188"/>
      <c r="ACC54" s="188"/>
      <c r="ACD54" s="188"/>
      <c r="ACE54" s="188"/>
      <c r="ACF54" s="188"/>
      <c r="ACG54" s="188"/>
      <c r="ACH54" s="188"/>
      <c r="ACI54" s="188"/>
      <c r="ACJ54" s="188"/>
      <c r="ACK54" s="188"/>
      <c r="ACL54" s="188"/>
      <c r="ACM54" s="188"/>
      <c r="ACN54" s="188"/>
      <c r="ACO54" s="188"/>
      <c r="ACP54" s="188"/>
      <c r="ACQ54" s="188"/>
      <c r="ACR54" s="188"/>
      <c r="ACS54" s="188"/>
      <c r="ACT54" s="188"/>
      <c r="ACU54" s="188"/>
      <c r="ACV54" s="188"/>
      <c r="ACW54" s="188"/>
      <c r="ACX54" s="188"/>
      <c r="ACY54" s="188"/>
      <c r="ACZ54" s="188"/>
      <c r="ADA54" s="188"/>
      <c r="ADB54" s="188"/>
      <c r="ADC54" s="188"/>
      <c r="ADD54" s="188"/>
      <c r="ADE54" s="188"/>
      <c r="ADF54" s="188"/>
      <c r="ADG54" s="188"/>
      <c r="ADH54" s="188"/>
      <c r="ADI54" s="188"/>
      <c r="ADJ54" s="188"/>
      <c r="ADK54" s="188"/>
      <c r="ADL54" s="188"/>
      <c r="ADM54" s="188"/>
      <c r="ADN54" s="188"/>
      <c r="ADO54" s="188"/>
      <c r="ADP54" s="188"/>
      <c r="ADQ54" s="188"/>
      <c r="ADR54" s="188"/>
      <c r="ADS54" s="188"/>
      <c r="ADT54" s="188"/>
      <c r="ADU54" s="188"/>
      <c r="ADV54" s="188"/>
      <c r="ADW54" s="188"/>
      <c r="ADX54" s="188"/>
      <c r="ADY54" s="188"/>
      <c r="ADZ54" s="188"/>
      <c r="AEA54" s="188"/>
      <c r="AEB54" s="188"/>
      <c r="AEC54" s="188"/>
      <c r="AED54" s="188"/>
      <c r="AEE54" s="188"/>
      <c r="AEF54" s="188"/>
      <c r="AEG54" s="188"/>
      <c r="AEH54" s="188"/>
      <c r="AEI54" s="188"/>
      <c r="AEJ54" s="188"/>
      <c r="AEK54" s="188"/>
      <c r="AEL54" s="188"/>
      <c r="AEM54" s="188"/>
      <c r="AEN54" s="188"/>
      <c r="AEO54" s="188"/>
      <c r="AEP54" s="188"/>
      <c r="AEQ54" s="188"/>
      <c r="AER54" s="188"/>
      <c r="AES54" s="188"/>
      <c r="AET54" s="188"/>
      <c r="AEU54" s="188"/>
      <c r="AEV54" s="188"/>
      <c r="AEW54" s="188"/>
      <c r="AEX54" s="188"/>
      <c r="AEY54" s="188"/>
      <c r="AEZ54" s="188"/>
      <c r="AFA54" s="188"/>
      <c r="AFB54" s="188"/>
      <c r="AFC54" s="188"/>
      <c r="AFD54" s="188"/>
      <c r="AFE54" s="188"/>
      <c r="AFF54" s="188"/>
      <c r="AFG54" s="188"/>
      <c r="AFH54" s="188"/>
      <c r="AFI54" s="188"/>
      <c r="AFJ54" s="188"/>
      <c r="AFK54" s="188"/>
      <c r="AFL54" s="188"/>
      <c r="AFM54" s="188"/>
      <c r="AFN54" s="188"/>
      <c r="AFO54" s="188"/>
      <c r="AFP54" s="188"/>
      <c r="AFQ54" s="188"/>
      <c r="AFR54" s="188"/>
      <c r="AFS54" s="188"/>
      <c r="AFT54" s="188"/>
      <c r="AFU54" s="188"/>
      <c r="AFV54" s="188"/>
      <c r="AFW54" s="188"/>
      <c r="AFX54" s="188"/>
      <c r="AFY54" s="188"/>
      <c r="AFZ54" s="188"/>
      <c r="AGA54" s="188"/>
      <c r="AGB54" s="188"/>
      <c r="AGC54" s="188"/>
      <c r="AGD54" s="188"/>
      <c r="AGE54" s="188"/>
      <c r="AGF54" s="188"/>
      <c r="AGG54" s="188"/>
      <c r="AGH54" s="188"/>
      <c r="AGI54" s="188"/>
      <c r="AGJ54" s="188"/>
      <c r="AGK54" s="188"/>
      <c r="AGL54" s="188"/>
      <c r="AGM54" s="188"/>
      <c r="AGN54" s="188"/>
      <c r="AGO54" s="188"/>
      <c r="AGP54" s="188"/>
      <c r="AGQ54" s="188"/>
      <c r="AGR54" s="188"/>
      <c r="AGS54" s="188"/>
      <c r="AGT54" s="188"/>
      <c r="AGU54" s="188"/>
      <c r="AGV54" s="188"/>
      <c r="AGW54" s="188"/>
      <c r="AGX54" s="188"/>
      <c r="AGY54" s="188"/>
      <c r="AGZ54" s="188"/>
      <c r="AHA54" s="188"/>
      <c r="AHB54" s="188"/>
      <c r="AHC54" s="188"/>
      <c r="AHD54" s="188"/>
      <c r="AHE54" s="188"/>
      <c r="AHF54" s="188"/>
      <c r="AHG54" s="188"/>
      <c r="AHH54" s="188"/>
      <c r="AHI54" s="188"/>
      <c r="AHJ54" s="188"/>
      <c r="AHK54" s="188"/>
      <c r="AHL54" s="188"/>
      <c r="AHM54" s="188"/>
      <c r="AHN54" s="188"/>
      <c r="AHO54" s="188"/>
      <c r="AHP54" s="188"/>
      <c r="AHQ54" s="188"/>
      <c r="AHR54" s="188"/>
      <c r="AHS54" s="188"/>
      <c r="AHT54" s="188"/>
      <c r="AHU54" s="188"/>
      <c r="AHV54" s="188"/>
      <c r="AHW54" s="188"/>
      <c r="AHX54" s="188"/>
      <c r="AHY54" s="188"/>
      <c r="AHZ54" s="188"/>
      <c r="AIA54" s="188"/>
      <c r="AIB54" s="188"/>
      <c r="AIC54" s="188"/>
      <c r="AID54" s="188"/>
      <c r="AIE54" s="188"/>
      <c r="AIF54" s="188"/>
      <c r="AIG54" s="188"/>
      <c r="AIH54" s="188"/>
      <c r="AII54" s="188"/>
      <c r="AIJ54" s="188"/>
      <c r="AIK54" s="188"/>
      <c r="AIL54" s="188"/>
      <c r="AIM54" s="188"/>
      <c r="AIN54" s="188"/>
      <c r="AIO54" s="188"/>
      <c r="AIP54" s="188"/>
      <c r="AIQ54" s="188"/>
      <c r="AIR54" s="188"/>
      <c r="AIS54" s="188"/>
      <c r="AIT54" s="188"/>
      <c r="AIU54" s="188"/>
      <c r="AIV54" s="188"/>
      <c r="AIW54" s="188"/>
      <c r="AIX54" s="188"/>
      <c r="AIY54" s="188"/>
      <c r="AIZ54" s="188"/>
      <c r="AJA54" s="188"/>
      <c r="AJB54" s="188"/>
      <c r="AJC54" s="188"/>
      <c r="AJD54" s="188"/>
      <c r="AJE54" s="188"/>
      <c r="AJF54" s="188"/>
      <c r="AJG54" s="188"/>
      <c r="AJH54" s="188"/>
      <c r="AJI54" s="188"/>
      <c r="AJJ54" s="188"/>
      <c r="AJK54" s="188"/>
      <c r="AJL54" s="188"/>
      <c r="AJM54" s="188"/>
      <c r="AJN54" s="188"/>
      <c r="AJO54" s="188"/>
      <c r="AJP54" s="188"/>
      <c r="AJQ54" s="188"/>
      <c r="AJR54" s="188"/>
      <c r="AJS54" s="188"/>
      <c r="AJT54" s="188"/>
      <c r="AJU54" s="188"/>
      <c r="AJV54" s="188"/>
      <c r="AJW54" s="188"/>
      <c r="AJX54" s="188"/>
      <c r="AJY54" s="188"/>
      <c r="AJZ54" s="188"/>
      <c r="AKA54" s="188"/>
      <c r="AKB54" s="188"/>
      <c r="AKC54" s="188"/>
      <c r="AKD54" s="188"/>
      <c r="AKE54" s="188"/>
      <c r="AKF54" s="188"/>
      <c r="AKG54" s="188"/>
      <c r="AKH54" s="188"/>
      <c r="AKI54" s="188"/>
      <c r="AKJ54" s="188"/>
      <c r="AKK54" s="188"/>
      <c r="AKL54" s="188"/>
      <c r="AKM54" s="188"/>
      <c r="AKN54" s="188"/>
      <c r="AKO54" s="188"/>
      <c r="AKP54" s="188"/>
      <c r="AKQ54" s="188"/>
      <c r="AKR54" s="188"/>
      <c r="AKS54" s="188"/>
      <c r="AKT54" s="188"/>
      <c r="AKU54" s="188"/>
      <c r="AKV54" s="188"/>
      <c r="AKW54" s="188"/>
      <c r="AKX54" s="188"/>
      <c r="AKY54" s="188"/>
      <c r="AKZ54" s="188"/>
      <c r="ALA54" s="188"/>
      <c r="ALB54" s="188"/>
      <c r="ALC54" s="188"/>
      <c r="ALD54" s="188"/>
      <c r="ALE54" s="188"/>
      <c r="ALF54" s="188"/>
      <c r="ALG54" s="188"/>
      <c r="ALH54" s="188"/>
      <c r="ALI54" s="188"/>
      <c r="ALJ54" s="188"/>
      <c r="ALK54" s="188"/>
      <c r="ALL54" s="188"/>
      <c r="ALM54" s="188"/>
      <c r="ALN54" s="188"/>
      <c r="ALO54" s="188"/>
      <c r="ALP54" s="188"/>
      <c r="ALQ54" s="188"/>
      <c r="ALR54" s="188"/>
      <c r="ALS54" s="188"/>
      <c r="ALT54" s="188"/>
      <c r="ALU54" s="188"/>
      <c r="ALV54" s="188"/>
      <c r="ALW54" s="188"/>
      <c r="ALX54" s="188"/>
      <c r="ALY54" s="188"/>
      <c r="ALZ54" s="188"/>
      <c r="AMA54" s="188"/>
      <c r="AMB54" s="188"/>
      <c r="AMC54" s="188"/>
      <c r="AMD54" s="188"/>
      <c r="AME54" s="188"/>
      <c r="AMF54" s="188"/>
      <c r="AMG54" s="188"/>
      <c r="AMH54" s="188"/>
      <c r="AMI54" s="188"/>
      <c r="AMJ54" s="188"/>
      <c r="AMK54" s="188"/>
    </row>
    <row r="55" spans="1:1025" s="190" customFormat="1" ht="14" x14ac:dyDescent="0.3">
      <c r="A55" s="191" t="s">
        <v>266</v>
      </c>
      <c r="B55" s="188"/>
      <c r="C55" s="2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188"/>
      <c r="DC55" s="188"/>
      <c r="DD55" s="188"/>
      <c r="DE55" s="188"/>
      <c r="DF55" s="188"/>
      <c r="DG55" s="188"/>
      <c r="DH55" s="188"/>
      <c r="DI55" s="188"/>
      <c r="DJ55" s="188"/>
      <c r="DK55" s="188"/>
      <c r="DL55" s="188"/>
      <c r="DM55" s="188"/>
      <c r="DN55" s="188"/>
      <c r="DO55" s="188"/>
      <c r="DP55" s="188"/>
      <c r="DQ55" s="188"/>
      <c r="DR55" s="188"/>
      <c r="DS55" s="188"/>
      <c r="DT55" s="188"/>
      <c r="DU55" s="188"/>
      <c r="DV55" s="188"/>
      <c r="DW55" s="188"/>
      <c r="DX55" s="188"/>
      <c r="DY55" s="188"/>
      <c r="DZ55" s="188"/>
      <c r="EA55" s="188"/>
      <c r="EB55" s="188"/>
      <c r="EC55" s="188"/>
      <c r="ED55" s="188"/>
      <c r="EE55" s="188"/>
      <c r="EF55" s="188"/>
      <c r="EG55" s="188"/>
      <c r="EH55" s="188"/>
      <c r="EI55" s="188"/>
      <c r="EJ55" s="188"/>
      <c r="EK55" s="188"/>
      <c r="EL55" s="188"/>
      <c r="EM55" s="188"/>
      <c r="EN55" s="188"/>
      <c r="EO55" s="188"/>
      <c r="EP55" s="188"/>
      <c r="EQ55" s="188"/>
      <c r="ER55" s="188"/>
      <c r="ES55" s="188"/>
      <c r="ET55" s="188"/>
      <c r="EU55" s="188"/>
      <c r="EV55" s="188"/>
      <c r="EW55" s="188"/>
      <c r="EX55" s="188"/>
      <c r="EY55" s="188"/>
      <c r="EZ55" s="188"/>
      <c r="FA55" s="188"/>
      <c r="FB55" s="188"/>
      <c r="FC55" s="188"/>
      <c r="FD55" s="188"/>
      <c r="FE55" s="188"/>
      <c r="FF55" s="188"/>
      <c r="FG55" s="188"/>
      <c r="FH55" s="188"/>
      <c r="FI55" s="188"/>
      <c r="FJ55" s="188"/>
      <c r="FK55" s="188"/>
      <c r="FL55" s="188"/>
      <c r="FM55" s="188"/>
      <c r="FN55" s="188"/>
      <c r="FO55" s="188"/>
      <c r="FP55" s="188"/>
      <c r="FQ55" s="188"/>
      <c r="FR55" s="188"/>
      <c r="FS55" s="188"/>
      <c r="FT55" s="188"/>
      <c r="FU55" s="188"/>
      <c r="FV55" s="188"/>
      <c r="FW55" s="188"/>
      <c r="FX55" s="188"/>
      <c r="FY55" s="188"/>
      <c r="FZ55" s="188"/>
      <c r="GA55" s="188"/>
      <c r="GB55" s="188"/>
      <c r="GC55" s="188"/>
      <c r="GD55" s="188"/>
      <c r="GE55" s="188"/>
      <c r="GF55" s="188"/>
      <c r="GG55" s="188"/>
      <c r="GH55" s="188"/>
      <c r="GI55" s="188"/>
      <c r="GJ55" s="188"/>
      <c r="GK55" s="188"/>
      <c r="GL55" s="188"/>
      <c r="GM55" s="188"/>
      <c r="GN55" s="188"/>
      <c r="GO55" s="188"/>
      <c r="GP55" s="188"/>
      <c r="GQ55" s="188"/>
      <c r="GR55" s="188"/>
      <c r="GS55" s="188"/>
      <c r="GT55" s="188"/>
      <c r="GU55" s="188"/>
      <c r="GV55" s="188"/>
      <c r="GW55" s="188"/>
      <c r="GX55" s="188"/>
      <c r="GY55" s="188"/>
      <c r="GZ55" s="188"/>
      <c r="HA55" s="188"/>
      <c r="HB55" s="188"/>
      <c r="HC55" s="188"/>
      <c r="HD55" s="188"/>
      <c r="HE55" s="188"/>
      <c r="HF55" s="188"/>
      <c r="HG55" s="188"/>
      <c r="HH55" s="188"/>
      <c r="HI55" s="188"/>
      <c r="HJ55" s="188"/>
      <c r="HK55" s="188"/>
      <c r="HL55" s="188"/>
      <c r="HM55" s="188"/>
      <c r="HN55" s="188"/>
      <c r="HO55" s="188"/>
      <c r="HP55" s="188"/>
      <c r="HQ55" s="188"/>
      <c r="HR55" s="188"/>
      <c r="HS55" s="188"/>
      <c r="HT55" s="188"/>
      <c r="HU55" s="188"/>
      <c r="HV55" s="188"/>
      <c r="HW55" s="188"/>
      <c r="HX55" s="188"/>
      <c r="HY55" s="188"/>
      <c r="HZ55" s="188"/>
      <c r="IA55" s="188"/>
      <c r="IB55" s="188"/>
      <c r="IC55" s="188"/>
      <c r="ID55" s="188"/>
      <c r="IE55" s="188"/>
      <c r="IF55" s="188"/>
      <c r="IG55" s="188"/>
      <c r="IH55" s="188"/>
      <c r="II55" s="188"/>
      <c r="IJ55" s="188"/>
      <c r="IK55" s="188"/>
      <c r="IL55" s="188"/>
      <c r="IM55" s="188"/>
      <c r="IN55" s="188"/>
      <c r="IO55" s="188"/>
      <c r="IP55" s="188"/>
      <c r="IQ55" s="188"/>
      <c r="IR55" s="188"/>
      <c r="IS55" s="188"/>
      <c r="IT55" s="188"/>
      <c r="IU55" s="188"/>
      <c r="IV55" s="188"/>
      <c r="IW55" s="188"/>
      <c r="IX55" s="188"/>
      <c r="IY55" s="188"/>
      <c r="IZ55" s="188"/>
      <c r="JA55" s="188"/>
      <c r="JB55" s="188"/>
      <c r="JC55" s="188"/>
      <c r="JD55" s="188"/>
      <c r="JE55" s="188"/>
      <c r="JF55" s="188"/>
      <c r="JG55" s="188"/>
      <c r="JH55" s="188"/>
      <c r="JI55" s="188"/>
      <c r="JJ55" s="188"/>
      <c r="JK55" s="188"/>
      <c r="JL55" s="188"/>
      <c r="JM55" s="188"/>
      <c r="JN55" s="188"/>
      <c r="JO55" s="188"/>
      <c r="JP55" s="188"/>
      <c r="JQ55" s="188"/>
      <c r="JR55" s="188"/>
      <c r="JS55" s="188"/>
      <c r="JT55" s="188"/>
      <c r="JU55" s="188"/>
      <c r="JV55" s="188"/>
      <c r="JW55" s="188"/>
      <c r="JX55" s="188"/>
      <c r="JY55" s="188"/>
      <c r="JZ55" s="188"/>
      <c r="KA55" s="188"/>
      <c r="KB55" s="188"/>
      <c r="KC55" s="188"/>
      <c r="KD55" s="188"/>
      <c r="KE55" s="188"/>
      <c r="KF55" s="188"/>
      <c r="KG55" s="188"/>
      <c r="KH55" s="188"/>
      <c r="KI55" s="188"/>
      <c r="KJ55" s="188"/>
      <c r="KK55" s="188"/>
      <c r="KL55" s="188"/>
      <c r="KM55" s="188"/>
      <c r="KN55" s="188"/>
      <c r="KO55" s="188"/>
      <c r="KP55" s="188"/>
      <c r="KQ55" s="188"/>
      <c r="KR55" s="188"/>
      <c r="KS55" s="188"/>
      <c r="KT55" s="188"/>
      <c r="KU55" s="188"/>
      <c r="KV55" s="188"/>
      <c r="KW55" s="188"/>
      <c r="KX55" s="188"/>
      <c r="KY55" s="188"/>
      <c r="KZ55" s="188"/>
      <c r="LA55" s="188"/>
      <c r="LB55" s="188"/>
      <c r="LC55" s="188"/>
      <c r="LD55" s="188"/>
      <c r="LE55" s="188"/>
      <c r="LF55" s="188"/>
      <c r="LG55" s="188"/>
      <c r="LH55" s="188"/>
      <c r="LI55" s="188"/>
      <c r="LJ55" s="188"/>
      <c r="LK55" s="188"/>
      <c r="LL55" s="188"/>
      <c r="LM55" s="188"/>
      <c r="LN55" s="188"/>
      <c r="LO55" s="188"/>
      <c r="LP55" s="188"/>
      <c r="LQ55" s="188"/>
      <c r="LR55" s="188"/>
      <c r="LS55" s="188"/>
      <c r="LT55" s="188"/>
      <c r="LU55" s="188"/>
      <c r="LV55" s="188"/>
      <c r="LW55" s="188"/>
      <c r="LX55" s="188"/>
      <c r="LY55" s="188"/>
      <c r="LZ55" s="188"/>
      <c r="MA55" s="188"/>
      <c r="MB55" s="188"/>
      <c r="MC55" s="188"/>
      <c r="MD55" s="188"/>
      <c r="ME55" s="188"/>
      <c r="MF55" s="188"/>
      <c r="MG55" s="188"/>
      <c r="MH55" s="188"/>
      <c r="MI55" s="188"/>
      <c r="MJ55" s="188"/>
      <c r="MK55" s="188"/>
      <c r="ML55" s="188"/>
      <c r="MM55" s="188"/>
      <c r="MN55" s="188"/>
      <c r="MO55" s="188"/>
      <c r="MP55" s="188"/>
      <c r="MQ55" s="188"/>
      <c r="MR55" s="188"/>
      <c r="MS55" s="188"/>
      <c r="MT55" s="188"/>
      <c r="MU55" s="188"/>
      <c r="MV55" s="188"/>
      <c r="MW55" s="188"/>
      <c r="MX55" s="188"/>
      <c r="MY55" s="188"/>
      <c r="MZ55" s="188"/>
      <c r="NA55" s="188"/>
      <c r="NB55" s="188"/>
      <c r="NC55" s="188"/>
      <c r="ND55" s="188"/>
      <c r="NE55" s="188"/>
      <c r="NF55" s="188"/>
      <c r="NG55" s="188"/>
      <c r="NH55" s="188"/>
      <c r="NI55" s="188"/>
      <c r="NJ55" s="188"/>
      <c r="NK55" s="188"/>
      <c r="NL55" s="188"/>
      <c r="NM55" s="188"/>
      <c r="NN55" s="188"/>
      <c r="NO55" s="188"/>
      <c r="NP55" s="188"/>
      <c r="NQ55" s="188"/>
      <c r="NR55" s="188"/>
      <c r="NS55" s="188"/>
      <c r="NT55" s="188"/>
      <c r="NU55" s="188"/>
      <c r="NV55" s="188"/>
      <c r="NW55" s="188"/>
      <c r="NX55" s="188"/>
      <c r="NY55" s="188"/>
      <c r="NZ55" s="188"/>
      <c r="OA55" s="188"/>
      <c r="OB55" s="188"/>
      <c r="OC55" s="188"/>
      <c r="OD55" s="188"/>
      <c r="OE55" s="188"/>
      <c r="OF55" s="188"/>
      <c r="OG55" s="188"/>
      <c r="OH55" s="188"/>
      <c r="OI55" s="188"/>
      <c r="OJ55" s="188"/>
      <c r="OK55" s="188"/>
      <c r="OL55" s="188"/>
      <c r="OM55" s="188"/>
      <c r="ON55" s="188"/>
      <c r="OO55" s="188"/>
      <c r="OP55" s="188"/>
      <c r="OQ55" s="188"/>
      <c r="OR55" s="188"/>
      <c r="OS55" s="188"/>
      <c r="OT55" s="188"/>
      <c r="OU55" s="188"/>
      <c r="OV55" s="188"/>
      <c r="OW55" s="188"/>
      <c r="OX55" s="188"/>
      <c r="OY55" s="188"/>
      <c r="OZ55" s="188"/>
      <c r="PA55" s="188"/>
      <c r="PB55" s="188"/>
      <c r="PC55" s="188"/>
      <c r="PD55" s="188"/>
      <c r="PE55" s="188"/>
      <c r="PF55" s="188"/>
      <c r="PG55" s="188"/>
      <c r="PH55" s="188"/>
      <c r="PI55" s="188"/>
      <c r="PJ55" s="188"/>
      <c r="PK55" s="188"/>
      <c r="PL55" s="188"/>
      <c r="PM55" s="188"/>
      <c r="PN55" s="188"/>
      <c r="PO55" s="188"/>
      <c r="PP55" s="188"/>
      <c r="PQ55" s="188"/>
      <c r="PR55" s="188"/>
      <c r="PS55" s="188"/>
      <c r="PT55" s="188"/>
      <c r="PU55" s="188"/>
      <c r="PV55" s="188"/>
      <c r="PW55" s="188"/>
      <c r="PX55" s="188"/>
      <c r="PY55" s="188"/>
      <c r="PZ55" s="188"/>
      <c r="QA55" s="188"/>
      <c r="QB55" s="188"/>
      <c r="QC55" s="188"/>
      <c r="QD55" s="188"/>
      <c r="QE55" s="188"/>
      <c r="QF55" s="188"/>
      <c r="QG55" s="188"/>
      <c r="QH55" s="188"/>
      <c r="QI55" s="188"/>
      <c r="QJ55" s="188"/>
      <c r="QK55" s="188"/>
      <c r="QL55" s="188"/>
      <c r="QM55" s="188"/>
      <c r="QN55" s="188"/>
      <c r="QO55" s="188"/>
      <c r="QP55" s="188"/>
      <c r="QQ55" s="188"/>
      <c r="QR55" s="188"/>
      <c r="QS55" s="188"/>
      <c r="QT55" s="188"/>
      <c r="QU55" s="188"/>
      <c r="QV55" s="188"/>
      <c r="QW55" s="188"/>
      <c r="QX55" s="188"/>
      <c r="QY55" s="188"/>
      <c r="QZ55" s="188"/>
      <c r="RA55" s="188"/>
      <c r="RB55" s="188"/>
      <c r="RC55" s="188"/>
      <c r="RD55" s="188"/>
      <c r="RE55" s="188"/>
      <c r="RF55" s="188"/>
      <c r="RG55" s="188"/>
      <c r="RH55" s="188"/>
      <c r="RI55" s="188"/>
      <c r="RJ55" s="188"/>
      <c r="RK55" s="188"/>
      <c r="RL55" s="188"/>
      <c r="RM55" s="188"/>
      <c r="RN55" s="188"/>
      <c r="RO55" s="188"/>
      <c r="RP55" s="188"/>
      <c r="RQ55" s="188"/>
      <c r="RR55" s="188"/>
      <c r="RS55" s="188"/>
      <c r="RT55" s="188"/>
      <c r="RU55" s="188"/>
      <c r="RV55" s="188"/>
      <c r="RW55" s="188"/>
      <c r="RX55" s="188"/>
      <c r="RY55" s="188"/>
      <c r="RZ55" s="188"/>
      <c r="SA55" s="188"/>
      <c r="SB55" s="188"/>
      <c r="SC55" s="188"/>
      <c r="SD55" s="188"/>
      <c r="SE55" s="188"/>
      <c r="SF55" s="188"/>
      <c r="SG55" s="188"/>
      <c r="SH55" s="188"/>
      <c r="SI55" s="188"/>
      <c r="SJ55" s="188"/>
      <c r="SK55" s="188"/>
      <c r="SL55" s="188"/>
      <c r="SM55" s="188"/>
      <c r="SN55" s="188"/>
      <c r="SO55" s="188"/>
      <c r="SP55" s="188"/>
      <c r="SQ55" s="188"/>
      <c r="SR55" s="188"/>
      <c r="SS55" s="188"/>
      <c r="ST55" s="188"/>
      <c r="SU55" s="188"/>
      <c r="SV55" s="188"/>
      <c r="SW55" s="188"/>
      <c r="SX55" s="188"/>
      <c r="SY55" s="188"/>
      <c r="SZ55" s="188"/>
      <c r="TA55" s="188"/>
      <c r="TB55" s="188"/>
      <c r="TC55" s="188"/>
      <c r="TD55" s="188"/>
      <c r="TE55" s="188"/>
      <c r="TF55" s="188"/>
      <c r="TG55" s="188"/>
      <c r="TH55" s="188"/>
      <c r="TI55" s="188"/>
      <c r="TJ55" s="188"/>
      <c r="TK55" s="188"/>
      <c r="TL55" s="188"/>
      <c r="TM55" s="188"/>
      <c r="TN55" s="188"/>
      <c r="TO55" s="188"/>
      <c r="TP55" s="188"/>
      <c r="TQ55" s="188"/>
      <c r="TR55" s="188"/>
      <c r="TS55" s="188"/>
      <c r="TT55" s="188"/>
      <c r="TU55" s="188"/>
      <c r="TV55" s="188"/>
      <c r="TW55" s="188"/>
      <c r="TX55" s="188"/>
      <c r="TY55" s="188"/>
      <c r="TZ55" s="188"/>
      <c r="UA55" s="188"/>
      <c r="UB55" s="188"/>
      <c r="UC55" s="188"/>
      <c r="UD55" s="188"/>
      <c r="UE55" s="188"/>
      <c r="UF55" s="188"/>
      <c r="UG55" s="188"/>
      <c r="UH55" s="188"/>
      <c r="UI55" s="188"/>
      <c r="UJ55" s="188"/>
      <c r="UK55" s="188"/>
      <c r="UL55" s="188"/>
      <c r="UM55" s="188"/>
      <c r="UN55" s="188"/>
      <c r="UO55" s="188"/>
      <c r="UP55" s="188"/>
      <c r="UQ55" s="188"/>
      <c r="UR55" s="188"/>
      <c r="US55" s="188"/>
      <c r="UT55" s="188"/>
      <c r="UU55" s="188"/>
      <c r="UV55" s="188"/>
      <c r="UW55" s="188"/>
      <c r="UX55" s="188"/>
      <c r="UY55" s="188"/>
      <c r="UZ55" s="188"/>
      <c r="VA55" s="188"/>
      <c r="VB55" s="188"/>
      <c r="VC55" s="188"/>
      <c r="VD55" s="188"/>
      <c r="VE55" s="188"/>
      <c r="VF55" s="188"/>
      <c r="VG55" s="188"/>
      <c r="VH55" s="188"/>
      <c r="VI55" s="188"/>
      <c r="VJ55" s="188"/>
      <c r="VK55" s="188"/>
      <c r="VL55" s="188"/>
      <c r="VM55" s="188"/>
      <c r="VN55" s="188"/>
      <c r="VO55" s="188"/>
      <c r="VP55" s="188"/>
      <c r="VQ55" s="188"/>
      <c r="VR55" s="188"/>
      <c r="VS55" s="188"/>
      <c r="VT55" s="188"/>
      <c r="VU55" s="188"/>
      <c r="VV55" s="188"/>
      <c r="VW55" s="188"/>
      <c r="VX55" s="188"/>
      <c r="VY55" s="188"/>
      <c r="VZ55" s="188"/>
      <c r="WA55" s="188"/>
      <c r="WB55" s="188"/>
      <c r="WC55" s="188"/>
      <c r="WD55" s="188"/>
      <c r="WE55" s="188"/>
      <c r="WF55" s="188"/>
      <c r="WG55" s="188"/>
      <c r="WH55" s="188"/>
      <c r="WI55" s="188"/>
      <c r="WJ55" s="188"/>
      <c r="WK55" s="188"/>
      <c r="WL55" s="188"/>
      <c r="WM55" s="188"/>
      <c r="WN55" s="188"/>
      <c r="WO55" s="188"/>
      <c r="WP55" s="188"/>
      <c r="WQ55" s="188"/>
      <c r="WR55" s="188"/>
      <c r="WS55" s="188"/>
      <c r="WT55" s="188"/>
      <c r="WU55" s="188"/>
      <c r="WV55" s="188"/>
      <c r="WW55" s="188"/>
      <c r="WX55" s="188"/>
      <c r="WY55" s="188"/>
      <c r="WZ55" s="188"/>
      <c r="XA55" s="188"/>
      <c r="XB55" s="188"/>
      <c r="XC55" s="188"/>
      <c r="XD55" s="188"/>
      <c r="XE55" s="188"/>
      <c r="XF55" s="188"/>
      <c r="XG55" s="188"/>
      <c r="XH55" s="188"/>
      <c r="XI55" s="188"/>
      <c r="XJ55" s="188"/>
      <c r="XK55" s="188"/>
      <c r="XL55" s="188"/>
      <c r="XM55" s="188"/>
      <c r="XN55" s="188"/>
      <c r="XO55" s="188"/>
      <c r="XP55" s="188"/>
      <c r="XQ55" s="188"/>
      <c r="XR55" s="188"/>
      <c r="XS55" s="188"/>
      <c r="XT55" s="188"/>
      <c r="XU55" s="188"/>
      <c r="XV55" s="188"/>
      <c r="XW55" s="188"/>
      <c r="XX55" s="188"/>
      <c r="XY55" s="188"/>
      <c r="XZ55" s="188"/>
      <c r="YA55" s="188"/>
      <c r="YB55" s="188"/>
      <c r="YC55" s="188"/>
      <c r="YD55" s="188"/>
      <c r="YE55" s="188"/>
      <c r="YF55" s="188"/>
      <c r="YG55" s="188"/>
      <c r="YH55" s="188"/>
      <c r="YI55" s="188"/>
      <c r="YJ55" s="188"/>
      <c r="YK55" s="188"/>
      <c r="YL55" s="188"/>
      <c r="YM55" s="188"/>
      <c r="YN55" s="188"/>
      <c r="YO55" s="188"/>
      <c r="YP55" s="188"/>
      <c r="YQ55" s="188"/>
      <c r="YR55" s="188"/>
      <c r="YS55" s="188"/>
      <c r="YT55" s="188"/>
      <c r="YU55" s="188"/>
      <c r="YV55" s="188"/>
      <c r="YW55" s="188"/>
      <c r="YX55" s="188"/>
      <c r="YY55" s="188"/>
      <c r="YZ55" s="188"/>
      <c r="ZA55" s="188"/>
      <c r="ZB55" s="188"/>
      <c r="ZC55" s="188"/>
      <c r="ZD55" s="188"/>
      <c r="ZE55" s="188"/>
      <c r="ZF55" s="188"/>
      <c r="ZG55" s="188"/>
      <c r="ZH55" s="188"/>
      <c r="ZI55" s="188"/>
      <c r="ZJ55" s="188"/>
      <c r="ZK55" s="188"/>
      <c r="ZL55" s="188"/>
      <c r="ZM55" s="188"/>
      <c r="ZN55" s="188"/>
      <c r="ZO55" s="188"/>
      <c r="ZP55" s="188"/>
      <c r="ZQ55" s="188"/>
      <c r="ZR55" s="188"/>
      <c r="ZS55" s="188"/>
      <c r="ZT55" s="188"/>
      <c r="ZU55" s="188"/>
      <c r="ZV55" s="188"/>
      <c r="ZW55" s="188"/>
      <c r="ZX55" s="188"/>
      <c r="ZY55" s="188"/>
      <c r="ZZ55" s="188"/>
      <c r="AAA55" s="188"/>
      <c r="AAB55" s="188"/>
      <c r="AAC55" s="188"/>
      <c r="AAD55" s="188"/>
      <c r="AAE55" s="188"/>
      <c r="AAF55" s="188"/>
      <c r="AAG55" s="188"/>
      <c r="AAH55" s="188"/>
      <c r="AAI55" s="188"/>
      <c r="AAJ55" s="188"/>
      <c r="AAK55" s="188"/>
      <c r="AAL55" s="188"/>
      <c r="AAM55" s="188"/>
      <c r="AAN55" s="188"/>
      <c r="AAO55" s="188"/>
      <c r="AAP55" s="188"/>
      <c r="AAQ55" s="188"/>
      <c r="AAR55" s="188"/>
      <c r="AAS55" s="188"/>
      <c r="AAT55" s="188"/>
      <c r="AAU55" s="188"/>
      <c r="AAV55" s="188"/>
      <c r="AAW55" s="188"/>
      <c r="AAX55" s="188"/>
      <c r="AAY55" s="188"/>
      <c r="AAZ55" s="188"/>
      <c r="ABA55" s="188"/>
      <c r="ABB55" s="188"/>
      <c r="ABC55" s="188"/>
      <c r="ABD55" s="188"/>
      <c r="ABE55" s="188"/>
      <c r="ABF55" s="188"/>
      <c r="ABG55" s="188"/>
      <c r="ABH55" s="188"/>
      <c r="ABI55" s="188"/>
      <c r="ABJ55" s="188"/>
      <c r="ABK55" s="188"/>
      <c r="ABL55" s="188"/>
      <c r="ABM55" s="188"/>
      <c r="ABN55" s="188"/>
      <c r="ABO55" s="188"/>
      <c r="ABP55" s="188"/>
      <c r="ABQ55" s="188"/>
      <c r="ABR55" s="188"/>
      <c r="ABS55" s="188"/>
      <c r="ABT55" s="188"/>
      <c r="ABU55" s="188"/>
      <c r="ABV55" s="188"/>
      <c r="ABW55" s="188"/>
      <c r="ABX55" s="188"/>
      <c r="ABY55" s="188"/>
      <c r="ABZ55" s="188"/>
      <c r="ACA55" s="188"/>
      <c r="ACB55" s="188"/>
      <c r="ACC55" s="188"/>
      <c r="ACD55" s="188"/>
      <c r="ACE55" s="188"/>
      <c r="ACF55" s="188"/>
      <c r="ACG55" s="188"/>
      <c r="ACH55" s="188"/>
      <c r="ACI55" s="188"/>
      <c r="ACJ55" s="188"/>
      <c r="ACK55" s="188"/>
      <c r="ACL55" s="188"/>
      <c r="ACM55" s="188"/>
      <c r="ACN55" s="188"/>
      <c r="ACO55" s="188"/>
      <c r="ACP55" s="188"/>
      <c r="ACQ55" s="188"/>
      <c r="ACR55" s="188"/>
      <c r="ACS55" s="188"/>
      <c r="ACT55" s="188"/>
      <c r="ACU55" s="188"/>
      <c r="ACV55" s="188"/>
      <c r="ACW55" s="188"/>
      <c r="ACX55" s="188"/>
      <c r="ACY55" s="188"/>
      <c r="ACZ55" s="188"/>
      <c r="ADA55" s="188"/>
      <c r="ADB55" s="188"/>
      <c r="ADC55" s="188"/>
      <c r="ADD55" s="188"/>
      <c r="ADE55" s="188"/>
      <c r="ADF55" s="188"/>
      <c r="ADG55" s="188"/>
      <c r="ADH55" s="188"/>
      <c r="ADI55" s="188"/>
      <c r="ADJ55" s="188"/>
      <c r="ADK55" s="188"/>
      <c r="ADL55" s="188"/>
      <c r="ADM55" s="188"/>
      <c r="ADN55" s="188"/>
      <c r="ADO55" s="188"/>
      <c r="ADP55" s="188"/>
      <c r="ADQ55" s="188"/>
      <c r="ADR55" s="188"/>
      <c r="ADS55" s="188"/>
      <c r="ADT55" s="188"/>
      <c r="ADU55" s="188"/>
      <c r="ADV55" s="188"/>
      <c r="ADW55" s="188"/>
      <c r="ADX55" s="188"/>
      <c r="ADY55" s="188"/>
      <c r="ADZ55" s="188"/>
      <c r="AEA55" s="188"/>
      <c r="AEB55" s="188"/>
      <c r="AEC55" s="188"/>
      <c r="AED55" s="188"/>
      <c r="AEE55" s="188"/>
      <c r="AEF55" s="188"/>
      <c r="AEG55" s="188"/>
      <c r="AEH55" s="188"/>
      <c r="AEI55" s="188"/>
      <c r="AEJ55" s="188"/>
      <c r="AEK55" s="188"/>
      <c r="AEL55" s="188"/>
      <c r="AEM55" s="188"/>
      <c r="AEN55" s="188"/>
      <c r="AEO55" s="188"/>
      <c r="AEP55" s="188"/>
      <c r="AEQ55" s="188"/>
      <c r="AER55" s="188"/>
      <c r="AES55" s="188"/>
      <c r="AET55" s="188"/>
      <c r="AEU55" s="188"/>
      <c r="AEV55" s="188"/>
      <c r="AEW55" s="188"/>
      <c r="AEX55" s="188"/>
      <c r="AEY55" s="188"/>
      <c r="AEZ55" s="188"/>
      <c r="AFA55" s="188"/>
      <c r="AFB55" s="188"/>
      <c r="AFC55" s="188"/>
      <c r="AFD55" s="188"/>
      <c r="AFE55" s="188"/>
      <c r="AFF55" s="188"/>
      <c r="AFG55" s="188"/>
      <c r="AFH55" s="188"/>
      <c r="AFI55" s="188"/>
      <c r="AFJ55" s="188"/>
      <c r="AFK55" s="188"/>
      <c r="AFL55" s="188"/>
      <c r="AFM55" s="188"/>
      <c r="AFN55" s="188"/>
      <c r="AFO55" s="188"/>
      <c r="AFP55" s="188"/>
      <c r="AFQ55" s="188"/>
      <c r="AFR55" s="188"/>
      <c r="AFS55" s="188"/>
      <c r="AFT55" s="188"/>
      <c r="AFU55" s="188"/>
      <c r="AFV55" s="188"/>
      <c r="AFW55" s="188"/>
      <c r="AFX55" s="188"/>
      <c r="AFY55" s="188"/>
      <c r="AFZ55" s="188"/>
      <c r="AGA55" s="188"/>
      <c r="AGB55" s="188"/>
      <c r="AGC55" s="188"/>
      <c r="AGD55" s="188"/>
      <c r="AGE55" s="188"/>
      <c r="AGF55" s="188"/>
      <c r="AGG55" s="188"/>
      <c r="AGH55" s="188"/>
      <c r="AGI55" s="188"/>
      <c r="AGJ55" s="188"/>
      <c r="AGK55" s="188"/>
      <c r="AGL55" s="188"/>
      <c r="AGM55" s="188"/>
      <c r="AGN55" s="188"/>
      <c r="AGO55" s="188"/>
      <c r="AGP55" s="188"/>
      <c r="AGQ55" s="188"/>
      <c r="AGR55" s="188"/>
      <c r="AGS55" s="188"/>
      <c r="AGT55" s="188"/>
      <c r="AGU55" s="188"/>
      <c r="AGV55" s="188"/>
      <c r="AGW55" s="188"/>
      <c r="AGX55" s="188"/>
      <c r="AGY55" s="188"/>
      <c r="AGZ55" s="188"/>
      <c r="AHA55" s="188"/>
      <c r="AHB55" s="188"/>
      <c r="AHC55" s="188"/>
      <c r="AHD55" s="188"/>
      <c r="AHE55" s="188"/>
      <c r="AHF55" s="188"/>
      <c r="AHG55" s="188"/>
      <c r="AHH55" s="188"/>
      <c r="AHI55" s="188"/>
      <c r="AHJ55" s="188"/>
      <c r="AHK55" s="188"/>
      <c r="AHL55" s="188"/>
      <c r="AHM55" s="188"/>
      <c r="AHN55" s="188"/>
      <c r="AHO55" s="188"/>
      <c r="AHP55" s="188"/>
      <c r="AHQ55" s="188"/>
      <c r="AHR55" s="188"/>
      <c r="AHS55" s="188"/>
      <c r="AHT55" s="188"/>
      <c r="AHU55" s="188"/>
      <c r="AHV55" s="188"/>
      <c r="AHW55" s="188"/>
      <c r="AHX55" s="188"/>
      <c r="AHY55" s="188"/>
      <c r="AHZ55" s="188"/>
      <c r="AIA55" s="188"/>
      <c r="AIB55" s="188"/>
      <c r="AIC55" s="188"/>
      <c r="AID55" s="188"/>
      <c r="AIE55" s="188"/>
      <c r="AIF55" s="188"/>
      <c r="AIG55" s="188"/>
      <c r="AIH55" s="188"/>
      <c r="AII55" s="188"/>
      <c r="AIJ55" s="188"/>
      <c r="AIK55" s="188"/>
      <c r="AIL55" s="188"/>
      <c r="AIM55" s="188"/>
      <c r="AIN55" s="188"/>
      <c r="AIO55" s="188"/>
      <c r="AIP55" s="188"/>
      <c r="AIQ55" s="188"/>
      <c r="AIR55" s="188"/>
      <c r="AIS55" s="188"/>
      <c r="AIT55" s="188"/>
      <c r="AIU55" s="188"/>
      <c r="AIV55" s="188"/>
      <c r="AIW55" s="188"/>
      <c r="AIX55" s="188"/>
      <c r="AIY55" s="188"/>
      <c r="AIZ55" s="188"/>
      <c r="AJA55" s="188"/>
      <c r="AJB55" s="188"/>
      <c r="AJC55" s="188"/>
      <c r="AJD55" s="188"/>
      <c r="AJE55" s="188"/>
      <c r="AJF55" s="188"/>
      <c r="AJG55" s="188"/>
      <c r="AJH55" s="188"/>
      <c r="AJI55" s="188"/>
      <c r="AJJ55" s="188"/>
      <c r="AJK55" s="188"/>
      <c r="AJL55" s="188"/>
      <c r="AJM55" s="188"/>
      <c r="AJN55" s="188"/>
      <c r="AJO55" s="188"/>
      <c r="AJP55" s="188"/>
      <c r="AJQ55" s="188"/>
      <c r="AJR55" s="188"/>
      <c r="AJS55" s="188"/>
      <c r="AJT55" s="188"/>
      <c r="AJU55" s="188"/>
      <c r="AJV55" s="188"/>
      <c r="AJW55" s="188"/>
      <c r="AJX55" s="188"/>
      <c r="AJY55" s="188"/>
      <c r="AJZ55" s="188"/>
      <c r="AKA55" s="188"/>
      <c r="AKB55" s="188"/>
      <c r="AKC55" s="188"/>
      <c r="AKD55" s="188"/>
      <c r="AKE55" s="188"/>
      <c r="AKF55" s="188"/>
      <c r="AKG55" s="188"/>
      <c r="AKH55" s="188"/>
      <c r="AKI55" s="188"/>
      <c r="AKJ55" s="188"/>
      <c r="AKK55" s="188"/>
      <c r="AKL55" s="188"/>
      <c r="AKM55" s="188"/>
      <c r="AKN55" s="188"/>
      <c r="AKO55" s="188"/>
      <c r="AKP55" s="188"/>
      <c r="AKQ55" s="188"/>
      <c r="AKR55" s="188"/>
      <c r="AKS55" s="188"/>
      <c r="AKT55" s="188"/>
      <c r="AKU55" s="188"/>
      <c r="AKV55" s="188"/>
      <c r="AKW55" s="188"/>
      <c r="AKX55" s="188"/>
      <c r="AKY55" s="188"/>
      <c r="AKZ55" s="188"/>
      <c r="ALA55" s="188"/>
      <c r="ALB55" s="188"/>
      <c r="ALC55" s="188"/>
      <c r="ALD55" s="188"/>
      <c r="ALE55" s="188"/>
      <c r="ALF55" s="188"/>
      <c r="ALG55" s="188"/>
      <c r="ALH55" s="188"/>
      <c r="ALI55" s="188"/>
      <c r="ALJ55" s="188"/>
      <c r="ALK55" s="188"/>
      <c r="ALL55" s="188"/>
      <c r="ALM55" s="188"/>
      <c r="ALN55" s="188"/>
      <c r="ALO55" s="188"/>
      <c r="ALP55" s="188"/>
      <c r="ALQ55" s="188"/>
      <c r="ALR55" s="188"/>
      <c r="ALS55" s="188"/>
      <c r="ALT55" s="188"/>
      <c r="ALU55" s="188"/>
      <c r="ALV55" s="188"/>
      <c r="ALW55" s="188"/>
      <c r="ALX55" s="188"/>
      <c r="ALY55" s="188"/>
      <c r="ALZ55" s="188"/>
      <c r="AMA55" s="188"/>
      <c r="AMB55" s="188"/>
      <c r="AMC55" s="188"/>
      <c r="AMD55" s="188"/>
      <c r="AME55" s="188"/>
      <c r="AMF55" s="188"/>
      <c r="AMG55" s="188"/>
      <c r="AMH55" s="188"/>
      <c r="AMI55" s="188"/>
    </row>
  </sheetData>
  <mergeCells count="17">
    <mergeCell ref="A1:P1"/>
    <mergeCell ref="A2:P2"/>
    <mergeCell ref="A3:P3"/>
    <mergeCell ref="M8:N8"/>
    <mergeCell ref="L9:P9"/>
    <mergeCell ref="F10:F11"/>
    <mergeCell ref="O52:P52"/>
    <mergeCell ref="A53:P53"/>
    <mergeCell ref="A54:P54"/>
    <mergeCell ref="G10:G11"/>
    <mergeCell ref="A10:A11"/>
    <mergeCell ref="B10:B11"/>
    <mergeCell ref="C10:C11"/>
    <mergeCell ref="D10:D11"/>
    <mergeCell ref="E10:E11"/>
    <mergeCell ref="L10:P10"/>
    <mergeCell ref="H10:K10"/>
  </mergeCells>
  <pageMargins left="0.7" right="0.7"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AMK41"/>
  <sheetViews>
    <sheetView topLeftCell="A13" zoomScale="110" zoomScaleNormal="110" workbookViewId="0">
      <selection activeCell="G32" sqref="G32"/>
    </sheetView>
  </sheetViews>
  <sheetFormatPr defaultColWidth="9.1796875" defaultRowHeight="14" x14ac:dyDescent="0.3"/>
  <cols>
    <col min="1" max="1" width="6.54296875" style="92" customWidth="1"/>
    <col min="2" max="2" width="6.453125" style="92" customWidth="1"/>
    <col min="3" max="3" width="42.81640625" style="92" customWidth="1"/>
    <col min="4" max="4" width="8.7265625" style="92" customWidth="1"/>
    <col min="5" max="5" width="9.1796875" style="92" customWidth="1"/>
    <col min="6" max="6" width="8.1796875" style="92" customWidth="1"/>
    <col min="7" max="7" width="8" style="92" customWidth="1"/>
    <col min="8" max="8" width="10.453125" style="92" customWidth="1"/>
    <col min="9" max="12" width="9.1796875" style="92" customWidth="1"/>
    <col min="13" max="13" width="11" style="92" customWidth="1"/>
    <col min="14" max="14" width="11.26953125" style="92" customWidth="1"/>
    <col min="15" max="15" width="11" style="92" customWidth="1"/>
    <col min="16" max="16" width="10.54296875" style="92" customWidth="1"/>
    <col min="17" max="1023" width="9.1796875" style="92" customWidth="1"/>
    <col min="1024" max="16384" width="9.1796875" style="92"/>
  </cols>
  <sheetData>
    <row r="1" spans="1:16" x14ac:dyDescent="0.3">
      <c r="A1" s="261" t="s">
        <v>29</v>
      </c>
      <c r="B1" s="261"/>
      <c r="C1" s="261"/>
      <c r="D1" s="261"/>
      <c r="E1" s="261"/>
      <c r="F1" s="261"/>
      <c r="G1" s="261"/>
      <c r="H1" s="261"/>
      <c r="I1" s="261"/>
      <c r="J1" s="261"/>
      <c r="K1" s="261"/>
      <c r="L1" s="261"/>
      <c r="M1" s="261"/>
      <c r="N1" s="261"/>
      <c r="O1" s="261"/>
      <c r="P1" s="261"/>
    </row>
    <row r="2" spans="1:16" x14ac:dyDescent="0.3">
      <c r="A2" s="262" t="s">
        <v>16</v>
      </c>
      <c r="B2" s="262"/>
      <c r="C2" s="262"/>
      <c r="D2" s="262"/>
      <c r="E2" s="262"/>
      <c r="F2" s="262"/>
      <c r="G2" s="262"/>
      <c r="H2" s="262"/>
      <c r="I2" s="262"/>
      <c r="J2" s="262"/>
      <c r="K2" s="262"/>
      <c r="L2" s="262"/>
      <c r="M2" s="262"/>
      <c r="N2" s="262"/>
      <c r="O2" s="262"/>
      <c r="P2" s="262"/>
    </row>
    <row r="3" spans="1:16" ht="16" x14ac:dyDescent="0.3">
      <c r="A3" s="263" t="s">
        <v>19</v>
      </c>
      <c r="B3" s="263"/>
      <c r="C3" s="263"/>
      <c r="D3" s="263"/>
      <c r="E3" s="263"/>
      <c r="F3" s="263"/>
      <c r="G3" s="263"/>
      <c r="H3" s="263"/>
      <c r="I3" s="263"/>
      <c r="J3" s="263"/>
      <c r="K3" s="263"/>
      <c r="L3" s="263"/>
      <c r="M3" s="263"/>
      <c r="N3" s="263"/>
      <c r="O3" s="263"/>
      <c r="P3" s="263"/>
    </row>
    <row r="4" spans="1:16" x14ac:dyDescent="0.3">
      <c r="A4" s="93" t="s">
        <v>249</v>
      </c>
      <c r="B4" s="93"/>
      <c r="C4" s="93"/>
      <c r="D4" s="93"/>
      <c r="E4" s="93"/>
      <c r="F4" s="93"/>
      <c r="G4" s="93"/>
      <c r="H4" s="93"/>
      <c r="I4" s="93"/>
      <c r="J4" s="93"/>
      <c r="K4" s="93"/>
      <c r="L4" s="93"/>
      <c r="M4" s="93"/>
      <c r="N4" s="93"/>
      <c r="O4" s="93"/>
      <c r="P4" s="93"/>
    </row>
    <row r="5" spans="1:16" x14ac:dyDescent="0.3">
      <c r="A5" s="94" t="s">
        <v>250</v>
      </c>
      <c r="B5" s="95"/>
      <c r="C5" s="95"/>
      <c r="D5" s="95"/>
      <c r="E5" s="95"/>
      <c r="F5" s="95"/>
      <c r="G5" s="95"/>
      <c r="H5" s="95"/>
      <c r="I5" s="95"/>
      <c r="J5" s="95"/>
      <c r="K5" s="95"/>
      <c r="L5" s="95"/>
      <c r="M5" s="95"/>
      <c r="N5" s="95"/>
      <c r="O5" s="95"/>
      <c r="P5" s="95"/>
    </row>
    <row r="6" spans="1:16" ht="12.75" customHeight="1" x14ac:dyDescent="0.3">
      <c r="A6" s="93" t="s">
        <v>251</v>
      </c>
      <c r="B6" s="93"/>
      <c r="C6" s="93"/>
      <c r="D6" s="93"/>
      <c r="E6" s="93"/>
      <c r="F6" s="93"/>
      <c r="G6" s="93"/>
      <c r="H6" s="93"/>
      <c r="I6" s="93"/>
      <c r="J6" s="93"/>
      <c r="K6" s="93"/>
      <c r="L6" s="93"/>
      <c r="M6" s="93"/>
      <c r="N6" s="93"/>
      <c r="O6" s="93"/>
      <c r="P6" s="93"/>
    </row>
    <row r="7" spans="1:16" ht="12.75" customHeight="1" x14ac:dyDescent="0.3">
      <c r="A7" s="93" t="s">
        <v>257</v>
      </c>
      <c r="B7" s="93"/>
      <c r="C7" s="93"/>
      <c r="D7" s="93"/>
      <c r="E7" s="93"/>
      <c r="F7" s="93"/>
      <c r="G7" s="93"/>
      <c r="H7" s="93"/>
      <c r="I7" s="93"/>
      <c r="J7" s="93"/>
      <c r="K7" s="93"/>
      <c r="L7" s="93"/>
      <c r="M7" s="93"/>
      <c r="N7" s="93"/>
      <c r="O7" s="93"/>
      <c r="P7" s="93"/>
    </row>
    <row r="8" spans="1:16" ht="15" customHeight="1" x14ac:dyDescent="0.3">
      <c r="A8" s="96" t="s">
        <v>258</v>
      </c>
      <c r="B8" s="96"/>
      <c r="C8" s="96"/>
      <c r="D8" s="96"/>
      <c r="E8" s="96"/>
      <c r="F8" s="96"/>
      <c r="G8" s="96"/>
      <c r="H8" s="96"/>
      <c r="I8" s="97"/>
      <c r="J8" s="97"/>
      <c r="K8" s="97"/>
      <c r="L8" s="97"/>
      <c r="M8" s="268" t="s">
        <v>20</v>
      </c>
      <c r="N8" s="268"/>
      <c r="O8" s="98">
        <f>P29</f>
        <v>0</v>
      </c>
      <c r="P8" s="97" t="s">
        <v>21</v>
      </c>
    </row>
    <row r="9" spans="1:16" ht="12.75" customHeight="1" x14ac:dyDescent="0.3">
      <c r="A9" s="99"/>
      <c r="B9" s="99"/>
      <c r="C9" s="99"/>
      <c r="D9" s="99"/>
      <c r="E9" s="99"/>
      <c r="F9" s="99"/>
      <c r="G9" s="99"/>
      <c r="H9" s="99"/>
      <c r="I9" s="99"/>
      <c r="J9" s="99"/>
      <c r="K9" s="99"/>
      <c r="L9" s="269" t="str">
        <f>'LT1'!L9:P9</f>
        <v xml:space="preserve">Tāme sastādīta: 2020.gada </v>
      </c>
      <c r="M9" s="269"/>
      <c r="N9" s="269"/>
      <c r="O9" s="269"/>
      <c r="P9" s="269"/>
    </row>
    <row r="10" spans="1:16" ht="12.75" customHeight="1" x14ac:dyDescent="0.3">
      <c r="A10" s="270" t="s">
        <v>50</v>
      </c>
      <c r="B10" s="270" t="s">
        <v>22</v>
      </c>
      <c r="C10" s="271" t="s">
        <v>51</v>
      </c>
      <c r="D10" s="270" t="s">
        <v>23</v>
      </c>
      <c r="E10" s="270" t="s">
        <v>24</v>
      </c>
      <c r="F10" s="272" t="s">
        <v>52</v>
      </c>
      <c r="G10" s="272" t="s">
        <v>252</v>
      </c>
      <c r="H10" s="264" t="s">
        <v>49</v>
      </c>
      <c r="I10" s="264"/>
      <c r="J10" s="264"/>
      <c r="K10" s="264"/>
      <c r="L10" s="264" t="s">
        <v>25</v>
      </c>
      <c r="M10" s="264"/>
      <c r="N10" s="264"/>
      <c r="O10" s="264"/>
      <c r="P10" s="264"/>
    </row>
    <row r="11" spans="1:16" ht="105.75" customHeight="1" x14ac:dyDescent="0.3">
      <c r="A11" s="270"/>
      <c r="B11" s="270"/>
      <c r="C11" s="271"/>
      <c r="D11" s="270"/>
      <c r="E11" s="270"/>
      <c r="F11" s="272"/>
      <c r="G11" s="272"/>
      <c r="H11" s="100" t="s">
        <v>53</v>
      </c>
      <c r="I11" s="100" t="s">
        <v>54</v>
      </c>
      <c r="J11" s="100" t="s">
        <v>55</v>
      </c>
      <c r="K11" s="100" t="s">
        <v>56</v>
      </c>
      <c r="L11" s="100" t="s">
        <v>26</v>
      </c>
      <c r="M11" s="100" t="s">
        <v>53</v>
      </c>
      <c r="N11" s="100" t="s">
        <v>54</v>
      </c>
      <c r="O11" s="100" t="s">
        <v>55</v>
      </c>
      <c r="P11" s="100" t="s">
        <v>57</v>
      </c>
    </row>
    <row r="12" spans="1:16" ht="28" x14ac:dyDescent="0.3">
      <c r="A12" s="101">
        <v>1</v>
      </c>
      <c r="B12" s="102"/>
      <c r="C12" s="103" t="s">
        <v>30</v>
      </c>
      <c r="D12" s="101" t="s">
        <v>28</v>
      </c>
      <c r="E12" s="104">
        <v>2575</v>
      </c>
      <c r="F12" s="101"/>
      <c r="G12" s="104"/>
      <c r="H12" s="104"/>
      <c r="I12" s="101"/>
      <c r="J12" s="104"/>
      <c r="K12" s="104"/>
      <c r="L12" s="104"/>
      <c r="M12" s="104"/>
      <c r="N12" s="104"/>
      <c r="O12" s="104"/>
      <c r="P12" s="104"/>
    </row>
    <row r="13" spans="1:16" ht="28" x14ac:dyDescent="0.3">
      <c r="A13" s="101">
        <v>2</v>
      </c>
      <c r="B13" s="102"/>
      <c r="C13" s="103" t="s">
        <v>31</v>
      </c>
      <c r="D13" s="101" t="s">
        <v>28</v>
      </c>
      <c r="E13" s="104">
        <v>840</v>
      </c>
      <c r="F13" s="104"/>
      <c r="G13" s="104"/>
      <c r="H13" s="104"/>
      <c r="I13" s="101"/>
      <c r="J13" s="104"/>
      <c r="K13" s="104"/>
      <c r="L13" s="104"/>
      <c r="M13" s="104"/>
      <c r="N13" s="104"/>
      <c r="O13" s="104"/>
      <c r="P13" s="104"/>
    </row>
    <row r="14" spans="1:16" ht="28" x14ac:dyDescent="0.3">
      <c r="A14" s="101">
        <v>3</v>
      </c>
      <c r="B14" s="102"/>
      <c r="C14" s="103" t="s">
        <v>32</v>
      </c>
      <c r="D14" s="101" t="s">
        <v>28</v>
      </c>
      <c r="E14" s="104">
        <v>225</v>
      </c>
      <c r="F14" s="104"/>
      <c r="G14" s="104"/>
      <c r="H14" s="104"/>
      <c r="I14" s="104"/>
      <c r="J14" s="104"/>
      <c r="K14" s="104"/>
      <c r="L14" s="104"/>
      <c r="M14" s="104"/>
      <c r="N14" s="104"/>
      <c r="O14" s="104"/>
      <c r="P14" s="104"/>
    </row>
    <row r="15" spans="1:16" ht="42" x14ac:dyDescent="0.3">
      <c r="A15" s="101">
        <v>4</v>
      </c>
      <c r="B15" s="102"/>
      <c r="C15" s="103" t="s">
        <v>33</v>
      </c>
      <c r="D15" s="101" t="s">
        <v>28</v>
      </c>
      <c r="E15" s="104">
        <v>668</v>
      </c>
      <c r="F15" s="104"/>
      <c r="G15" s="104"/>
      <c r="H15" s="104"/>
      <c r="I15" s="104"/>
      <c r="J15" s="104"/>
      <c r="K15" s="104"/>
      <c r="L15" s="104"/>
      <c r="M15" s="104"/>
      <c r="N15" s="104"/>
      <c r="O15" s="104"/>
      <c r="P15" s="104"/>
    </row>
    <row r="16" spans="1:16" ht="28" x14ac:dyDescent="0.3">
      <c r="A16" s="101">
        <v>5</v>
      </c>
      <c r="B16" s="102"/>
      <c r="C16" s="103" t="s">
        <v>80</v>
      </c>
      <c r="D16" s="101" t="s">
        <v>28</v>
      </c>
      <c r="E16" s="104">
        <f t="shared" ref="E16" si="0">E12+E13+E17-E14-E15</f>
        <v>2586</v>
      </c>
      <c r="F16" s="104"/>
      <c r="G16" s="104"/>
      <c r="H16" s="104"/>
      <c r="I16" s="104"/>
      <c r="J16" s="104"/>
      <c r="K16" s="104"/>
      <c r="L16" s="104"/>
      <c r="M16" s="104"/>
      <c r="N16" s="104"/>
      <c r="O16" s="104"/>
      <c r="P16" s="104"/>
    </row>
    <row r="17" spans="1:16" x14ac:dyDescent="0.3">
      <c r="A17" s="101">
        <v>6</v>
      </c>
      <c r="B17" s="102"/>
      <c r="C17" s="105" t="s">
        <v>81</v>
      </c>
      <c r="D17" s="101" t="s">
        <v>28</v>
      </c>
      <c r="E17" s="104">
        <v>64</v>
      </c>
      <c r="F17" s="104"/>
      <c r="G17" s="104"/>
      <c r="H17" s="104"/>
      <c r="I17" s="104"/>
      <c r="J17" s="104"/>
      <c r="K17" s="104"/>
      <c r="L17" s="104"/>
      <c r="M17" s="104"/>
      <c r="N17" s="104"/>
      <c r="O17" s="104"/>
      <c r="P17" s="104"/>
    </row>
    <row r="18" spans="1:16" x14ac:dyDescent="0.3">
      <c r="A18" s="101">
        <v>7</v>
      </c>
      <c r="B18" s="102"/>
      <c r="C18" s="103" t="s">
        <v>82</v>
      </c>
      <c r="D18" s="101" t="s">
        <v>73</v>
      </c>
      <c r="E18" s="104">
        <v>14</v>
      </c>
      <c r="F18" s="104"/>
      <c r="G18" s="104"/>
      <c r="H18" s="104"/>
      <c r="I18" s="104"/>
      <c r="J18" s="104"/>
      <c r="K18" s="104"/>
      <c r="L18" s="104"/>
      <c r="M18" s="104"/>
      <c r="N18" s="104"/>
      <c r="O18" s="104"/>
      <c r="P18" s="104"/>
    </row>
    <row r="19" spans="1:16" ht="28" x14ac:dyDescent="0.3">
      <c r="A19" s="101">
        <v>8</v>
      </c>
      <c r="B19" s="102"/>
      <c r="C19" s="106" t="s">
        <v>234</v>
      </c>
      <c r="D19" s="107" t="s">
        <v>233</v>
      </c>
      <c r="E19" s="54">
        <v>1</v>
      </c>
      <c r="F19" s="104"/>
      <c r="G19" s="104"/>
      <c r="H19" s="104"/>
      <c r="I19" s="104"/>
      <c r="J19" s="104"/>
      <c r="K19" s="104"/>
      <c r="L19" s="104"/>
      <c r="M19" s="104"/>
      <c r="N19" s="104"/>
      <c r="O19" s="104"/>
      <c r="P19" s="104"/>
    </row>
    <row r="20" spans="1:16" x14ac:dyDescent="0.3">
      <c r="A20" s="101">
        <v>9</v>
      </c>
      <c r="B20" s="102"/>
      <c r="C20" s="103" t="s">
        <v>34</v>
      </c>
      <c r="D20" s="101" t="s">
        <v>35</v>
      </c>
      <c r="E20" s="104">
        <v>106</v>
      </c>
      <c r="F20" s="104"/>
      <c r="G20" s="104"/>
      <c r="H20" s="104"/>
      <c r="I20" s="104"/>
      <c r="J20" s="101"/>
      <c r="K20" s="104"/>
      <c r="L20" s="104"/>
      <c r="M20" s="104"/>
      <c r="N20" s="104"/>
      <c r="O20" s="104"/>
      <c r="P20" s="104"/>
    </row>
    <row r="21" spans="1:16" x14ac:dyDescent="0.3">
      <c r="A21" s="204"/>
      <c r="B21" s="205"/>
      <c r="C21" s="195" t="s">
        <v>273</v>
      </c>
      <c r="D21" s="204"/>
      <c r="E21" s="206"/>
      <c r="F21" s="206"/>
      <c r="G21" s="206"/>
      <c r="H21" s="206"/>
      <c r="I21" s="206"/>
      <c r="J21" s="204"/>
      <c r="K21" s="206"/>
      <c r="L21" s="207"/>
      <c r="M21" s="207"/>
      <c r="N21" s="207"/>
      <c r="O21" s="207"/>
      <c r="P21" s="207"/>
    </row>
    <row r="22" spans="1:16" ht="28" x14ac:dyDescent="0.3">
      <c r="A22" s="208">
        <v>1</v>
      </c>
      <c r="B22" s="209"/>
      <c r="C22" s="210" t="s">
        <v>30</v>
      </c>
      <c r="D22" s="211" t="s">
        <v>28</v>
      </c>
      <c r="E22" s="212">
        <v>12</v>
      </c>
      <c r="F22" s="206"/>
      <c r="G22" s="206"/>
      <c r="H22" s="206"/>
      <c r="I22" s="206"/>
      <c r="J22" s="204"/>
      <c r="K22" s="206"/>
      <c r="L22" s="207"/>
      <c r="M22" s="207"/>
      <c r="N22" s="207"/>
      <c r="O22" s="207"/>
      <c r="P22" s="207"/>
    </row>
    <row r="23" spans="1:16" ht="28" x14ac:dyDescent="0.3">
      <c r="A23" s="208">
        <v>2</v>
      </c>
      <c r="B23" s="209"/>
      <c r="C23" s="203" t="s">
        <v>31</v>
      </c>
      <c r="D23" s="208" t="s">
        <v>28</v>
      </c>
      <c r="E23" s="212">
        <v>2</v>
      </c>
      <c r="F23" s="206"/>
      <c r="G23" s="206"/>
      <c r="H23" s="206"/>
      <c r="I23" s="206"/>
      <c r="J23" s="204"/>
      <c r="K23" s="206"/>
      <c r="L23" s="207"/>
      <c r="M23" s="207"/>
      <c r="N23" s="207"/>
      <c r="O23" s="207"/>
      <c r="P23" s="207"/>
    </row>
    <row r="24" spans="1:16" ht="28" x14ac:dyDescent="0.3">
      <c r="A24" s="208">
        <v>3</v>
      </c>
      <c r="B24" s="209"/>
      <c r="C24" s="203" t="s">
        <v>32</v>
      </c>
      <c r="D24" s="208" t="s">
        <v>28</v>
      </c>
      <c r="E24" s="212">
        <v>0.5</v>
      </c>
      <c r="F24" s="206"/>
      <c r="G24" s="206"/>
      <c r="H24" s="206"/>
      <c r="I24" s="206"/>
      <c r="J24" s="204"/>
      <c r="K24" s="206"/>
      <c r="L24" s="207"/>
      <c r="M24" s="207"/>
      <c r="N24" s="207"/>
      <c r="O24" s="207"/>
      <c r="P24" s="207"/>
    </row>
    <row r="25" spans="1:16" ht="42" x14ac:dyDescent="0.3">
      <c r="A25" s="208">
        <v>4</v>
      </c>
      <c r="B25" s="209"/>
      <c r="C25" s="203" t="s">
        <v>33</v>
      </c>
      <c r="D25" s="208" t="s">
        <v>28</v>
      </c>
      <c r="E25" s="212">
        <v>2</v>
      </c>
      <c r="F25" s="206"/>
      <c r="G25" s="206"/>
      <c r="H25" s="206"/>
      <c r="I25" s="206"/>
      <c r="J25" s="204"/>
      <c r="K25" s="206"/>
      <c r="L25" s="207"/>
      <c r="M25" s="207"/>
      <c r="N25" s="207"/>
      <c r="O25" s="207"/>
      <c r="P25" s="207"/>
    </row>
    <row r="26" spans="1:16" x14ac:dyDescent="0.3">
      <c r="A26" s="208">
        <v>5</v>
      </c>
      <c r="B26" s="209"/>
      <c r="C26" s="213" t="s">
        <v>271</v>
      </c>
      <c r="D26" s="208" t="s">
        <v>28</v>
      </c>
      <c r="E26" s="212">
        <v>11.5</v>
      </c>
      <c r="F26" s="206"/>
      <c r="G26" s="206"/>
      <c r="H26" s="206"/>
      <c r="I26" s="206"/>
      <c r="J26" s="204"/>
      <c r="K26" s="206"/>
      <c r="L26" s="207"/>
      <c r="M26" s="207"/>
      <c r="N26" s="207"/>
      <c r="O26" s="207"/>
      <c r="P26" s="207"/>
    </row>
    <row r="27" spans="1:16" x14ac:dyDescent="0.3">
      <c r="A27" s="208">
        <v>6</v>
      </c>
      <c r="B27" s="209"/>
      <c r="C27" s="214" t="s">
        <v>272</v>
      </c>
      <c r="D27" s="215" t="s">
        <v>28</v>
      </c>
      <c r="E27" s="212">
        <v>2</v>
      </c>
      <c r="F27" s="206"/>
      <c r="G27" s="206"/>
      <c r="H27" s="206"/>
      <c r="I27" s="206"/>
      <c r="J27" s="204"/>
      <c r="K27" s="206"/>
      <c r="L27" s="207"/>
      <c r="M27" s="207"/>
      <c r="N27" s="207"/>
      <c r="O27" s="207"/>
      <c r="P27" s="207"/>
    </row>
    <row r="28" spans="1:16" x14ac:dyDescent="0.3">
      <c r="A28" s="208">
        <v>7</v>
      </c>
      <c r="B28" s="209"/>
      <c r="C28" s="203" t="s">
        <v>34</v>
      </c>
      <c r="D28" s="208" t="s">
        <v>35</v>
      </c>
      <c r="E28" s="212">
        <v>8</v>
      </c>
      <c r="F28" s="206"/>
      <c r="G28" s="206"/>
      <c r="H28" s="206"/>
      <c r="I28" s="206"/>
      <c r="J28" s="204"/>
      <c r="K28" s="206"/>
      <c r="L28" s="207"/>
      <c r="M28" s="207"/>
      <c r="N28" s="207"/>
      <c r="O28" s="207"/>
      <c r="P28" s="207"/>
    </row>
    <row r="29" spans="1:16" x14ac:dyDescent="0.3">
      <c r="A29" s="108"/>
      <c r="B29" s="265" t="s">
        <v>260</v>
      </c>
      <c r="C29" s="266"/>
      <c r="D29" s="266"/>
      <c r="E29" s="266"/>
      <c r="F29" s="266"/>
      <c r="G29" s="266"/>
      <c r="H29" s="266"/>
      <c r="I29" s="266"/>
      <c r="J29" s="266"/>
      <c r="K29" s="267"/>
      <c r="L29" s="109">
        <f>SUM(L12:L28)</f>
        <v>0</v>
      </c>
      <c r="M29" s="109">
        <f t="shared" ref="M29:P29" si="1">SUM(M12:M28)</f>
        <v>0</v>
      </c>
      <c r="N29" s="109">
        <f t="shared" si="1"/>
        <v>0</v>
      </c>
      <c r="O29" s="109">
        <f t="shared" si="1"/>
        <v>0</v>
      </c>
      <c r="P29" s="109">
        <f t="shared" si="1"/>
        <v>0</v>
      </c>
    </row>
    <row r="30" spans="1:16" x14ac:dyDescent="0.3">
      <c r="A30" s="110"/>
      <c r="B30" s="110"/>
      <c r="C30" s="110"/>
      <c r="D30" s="110"/>
      <c r="E30" s="110"/>
      <c r="F30" s="110"/>
      <c r="G30" s="110"/>
      <c r="H30" s="110"/>
      <c r="I30" s="110"/>
      <c r="J30" s="110"/>
      <c r="K30" s="110"/>
      <c r="L30" s="110"/>
      <c r="M30" s="110"/>
      <c r="N30" s="110"/>
      <c r="O30" s="110"/>
      <c r="P30" s="110"/>
    </row>
    <row r="31" spans="1:16" ht="15" customHeight="1" x14ac:dyDescent="0.3">
      <c r="A31" s="111" t="s">
        <v>58</v>
      </c>
      <c r="C31" s="112"/>
      <c r="E31" s="110"/>
      <c r="F31" s="110"/>
      <c r="G31" s="110"/>
      <c r="H31" s="110"/>
      <c r="I31" s="110"/>
      <c r="J31" s="110"/>
      <c r="K31" s="110"/>
      <c r="L31" s="110"/>
      <c r="M31" s="110"/>
      <c r="N31" s="110"/>
      <c r="O31" s="110"/>
      <c r="P31" s="110"/>
    </row>
    <row r="32" spans="1:16" ht="15.75" customHeight="1" x14ac:dyDescent="0.3">
      <c r="A32" s="113"/>
      <c r="C32" s="114" t="s">
        <v>10</v>
      </c>
      <c r="D32" s="113"/>
      <c r="E32" s="110"/>
      <c r="F32" s="110"/>
      <c r="G32" s="110"/>
      <c r="H32" s="110"/>
      <c r="I32" s="110"/>
      <c r="J32" s="110"/>
      <c r="K32" s="110"/>
      <c r="L32" s="110"/>
      <c r="M32" s="110"/>
      <c r="N32" s="110"/>
      <c r="O32" s="110"/>
      <c r="P32" s="110"/>
    </row>
    <row r="33" spans="1:1025" ht="16" x14ac:dyDescent="0.3">
      <c r="A33" s="111" t="str">
        <f>Koptāme!B27</f>
        <v xml:space="preserve">Tāme sastādīta 2020. gada </v>
      </c>
      <c r="C33" s="114"/>
      <c r="D33" s="113"/>
      <c r="E33" s="115"/>
    </row>
    <row r="34" spans="1:1025" x14ac:dyDescent="0.3">
      <c r="A34" s="111" t="s">
        <v>86</v>
      </c>
      <c r="C34" s="112"/>
      <c r="D34" s="113"/>
      <c r="E34" s="116"/>
      <c r="F34" s="110"/>
      <c r="G34" s="110"/>
      <c r="H34" s="110"/>
      <c r="I34" s="110"/>
      <c r="J34" s="110"/>
      <c r="K34" s="110"/>
      <c r="L34" s="110"/>
      <c r="M34" s="110"/>
      <c r="N34" s="110"/>
      <c r="O34" s="110"/>
      <c r="P34" s="110"/>
    </row>
    <row r="35" spans="1:1025" ht="16" x14ac:dyDescent="0.3">
      <c r="A35" s="113"/>
      <c r="C35" s="114" t="s">
        <v>10</v>
      </c>
      <c r="D35" s="113"/>
      <c r="E35" s="110"/>
    </row>
    <row r="36" spans="1:1025" x14ac:dyDescent="0.3">
      <c r="A36" s="92" t="s">
        <v>59</v>
      </c>
      <c r="C36" s="117"/>
      <c r="D36" s="113"/>
      <c r="E36" s="110"/>
      <c r="F36" s="110"/>
      <c r="G36" s="110"/>
      <c r="H36" s="110"/>
      <c r="I36" s="110"/>
      <c r="J36" s="110"/>
      <c r="K36" s="110"/>
      <c r="L36" s="110"/>
      <c r="M36" s="110"/>
      <c r="N36" s="110"/>
      <c r="O36" s="110"/>
      <c r="P36" s="110"/>
    </row>
    <row r="38" spans="1:1025" s="190" customFormat="1" x14ac:dyDescent="0.3">
      <c r="A38" s="187" t="s">
        <v>263</v>
      </c>
      <c r="B38" s="188"/>
      <c r="C38" s="28"/>
      <c r="D38" s="188"/>
      <c r="E38" s="188"/>
      <c r="F38" s="188"/>
      <c r="G38" s="188"/>
      <c r="H38" s="188"/>
      <c r="I38" s="188"/>
      <c r="J38" s="188"/>
      <c r="K38" s="188"/>
      <c r="L38" s="188"/>
      <c r="M38" s="188"/>
      <c r="N38" s="189"/>
      <c r="O38" s="251"/>
      <c r="P38" s="251"/>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8"/>
      <c r="FF38" s="188"/>
      <c r="FG38" s="188"/>
      <c r="FH38" s="188"/>
      <c r="FI38" s="188"/>
      <c r="FJ38" s="188"/>
      <c r="FK38" s="188"/>
      <c r="FL38" s="188"/>
      <c r="FM38" s="188"/>
      <c r="FN38" s="188"/>
      <c r="FO38" s="188"/>
      <c r="FP38" s="188"/>
      <c r="FQ38" s="188"/>
      <c r="FR38" s="188"/>
      <c r="FS38" s="188"/>
      <c r="FT38" s="188"/>
      <c r="FU38" s="188"/>
      <c r="FV38" s="188"/>
      <c r="FW38" s="188"/>
      <c r="FX38" s="188"/>
      <c r="FY38" s="188"/>
      <c r="FZ38" s="188"/>
      <c r="GA38" s="188"/>
      <c r="GB38" s="188"/>
      <c r="GC38" s="188"/>
      <c r="GD38" s="188"/>
      <c r="GE38" s="188"/>
      <c r="GF38" s="188"/>
      <c r="GG38" s="188"/>
      <c r="GH38" s="188"/>
      <c r="GI38" s="188"/>
      <c r="GJ38" s="188"/>
      <c r="GK38" s="188"/>
      <c r="GL38" s="188"/>
      <c r="GM38" s="188"/>
      <c r="GN38" s="188"/>
      <c r="GO38" s="188"/>
      <c r="GP38" s="188"/>
      <c r="GQ38" s="188"/>
      <c r="GR38" s="188"/>
      <c r="GS38" s="188"/>
      <c r="GT38" s="188"/>
      <c r="GU38" s="188"/>
      <c r="GV38" s="188"/>
      <c r="GW38" s="188"/>
      <c r="GX38" s="188"/>
      <c r="GY38" s="188"/>
      <c r="GZ38" s="188"/>
      <c r="HA38" s="188"/>
      <c r="HB38" s="188"/>
      <c r="HC38" s="188"/>
      <c r="HD38" s="188"/>
      <c r="HE38" s="188"/>
      <c r="HF38" s="188"/>
      <c r="HG38" s="188"/>
      <c r="HH38" s="188"/>
      <c r="HI38" s="188"/>
      <c r="HJ38" s="188"/>
      <c r="HK38" s="188"/>
      <c r="HL38" s="188"/>
      <c r="HM38" s="188"/>
      <c r="HN38" s="188"/>
      <c r="HO38" s="188"/>
      <c r="HP38" s="188"/>
      <c r="HQ38" s="188"/>
      <c r="HR38" s="188"/>
      <c r="HS38" s="188"/>
      <c r="HT38" s="188"/>
      <c r="HU38" s="188"/>
      <c r="HV38" s="188"/>
      <c r="HW38" s="188"/>
      <c r="HX38" s="188"/>
      <c r="HY38" s="188"/>
      <c r="HZ38" s="188"/>
      <c r="IA38" s="188"/>
      <c r="IB38" s="188"/>
      <c r="IC38" s="188"/>
      <c r="ID38" s="188"/>
      <c r="IE38" s="188"/>
      <c r="IF38" s="188"/>
      <c r="IG38" s="188"/>
      <c r="IH38" s="188"/>
      <c r="II38" s="188"/>
      <c r="IJ38" s="188"/>
      <c r="IK38" s="188"/>
      <c r="IL38" s="188"/>
      <c r="IM38" s="188"/>
      <c r="IN38" s="188"/>
      <c r="IO38" s="188"/>
      <c r="IP38" s="188"/>
      <c r="IQ38" s="188"/>
      <c r="IR38" s="188"/>
      <c r="IS38" s="188"/>
      <c r="IT38" s="188"/>
      <c r="IU38" s="188"/>
      <c r="IV38" s="188"/>
      <c r="IW38" s="188"/>
      <c r="IX38" s="188"/>
      <c r="IY38" s="188"/>
      <c r="IZ38" s="188"/>
      <c r="JA38" s="188"/>
      <c r="JB38" s="188"/>
      <c r="JC38" s="188"/>
      <c r="JD38" s="188"/>
      <c r="JE38" s="188"/>
      <c r="JF38" s="188"/>
      <c r="JG38" s="188"/>
      <c r="JH38" s="188"/>
      <c r="JI38" s="188"/>
      <c r="JJ38" s="188"/>
      <c r="JK38" s="188"/>
      <c r="JL38" s="188"/>
      <c r="JM38" s="188"/>
      <c r="JN38" s="188"/>
      <c r="JO38" s="188"/>
      <c r="JP38" s="188"/>
      <c r="JQ38" s="188"/>
      <c r="JR38" s="188"/>
      <c r="JS38" s="188"/>
      <c r="JT38" s="188"/>
      <c r="JU38" s="188"/>
      <c r="JV38" s="188"/>
      <c r="JW38" s="188"/>
      <c r="JX38" s="188"/>
      <c r="JY38" s="188"/>
      <c r="JZ38" s="188"/>
      <c r="KA38" s="188"/>
      <c r="KB38" s="188"/>
      <c r="KC38" s="188"/>
      <c r="KD38" s="188"/>
      <c r="KE38" s="188"/>
      <c r="KF38" s="188"/>
      <c r="KG38" s="188"/>
      <c r="KH38" s="188"/>
      <c r="KI38" s="188"/>
      <c r="KJ38" s="188"/>
      <c r="KK38" s="188"/>
      <c r="KL38" s="188"/>
      <c r="KM38" s="188"/>
      <c r="KN38" s="188"/>
      <c r="KO38" s="188"/>
      <c r="KP38" s="188"/>
      <c r="KQ38" s="188"/>
      <c r="KR38" s="188"/>
      <c r="KS38" s="188"/>
      <c r="KT38" s="188"/>
      <c r="KU38" s="188"/>
      <c r="KV38" s="188"/>
      <c r="KW38" s="188"/>
      <c r="KX38" s="188"/>
      <c r="KY38" s="188"/>
      <c r="KZ38" s="188"/>
      <c r="LA38" s="188"/>
      <c r="LB38" s="188"/>
      <c r="LC38" s="188"/>
      <c r="LD38" s="188"/>
      <c r="LE38" s="188"/>
      <c r="LF38" s="188"/>
      <c r="LG38" s="188"/>
      <c r="LH38" s="188"/>
      <c r="LI38" s="188"/>
      <c r="LJ38" s="188"/>
      <c r="LK38" s="188"/>
      <c r="LL38" s="188"/>
      <c r="LM38" s="188"/>
      <c r="LN38" s="188"/>
      <c r="LO38" s="188"/>
      <c r="LP38" s="188"/>
      <c r="LQ38" s="188"/>
      <c r="LR38" s="188"/>
      <c r="LS38" s="188"/>
      <c r="LT38" s="188"/>
      <c r="LU38" s="188"/>
      <c r="LV38" s="188"/>
      <c r="LW38" s="188"/>
      <c r="LX38" s="188"/>
      <c r="LY38" s="188"/>
      <c r="LZ38" s="188"/>
      <c r="MA38" s="188"/>
      <c r="MB38" s="188"/>
      <c r="MC38" s="188"/>
      <c r="MD38" s="188"/>
      <c r="ME38" s="188"/>
      <c r="MF38" s="188"/>
      <c r="MG38" s="188"/>
      <c r="MH38" s="188"/>
      <c r="MI38" s="188"/>
      <c r="MJ38" s="188"/>
      <c r="MK38" s="188"/>
      <c r="ML38" s="188"/>
      <c r="MM38" s="188"/>
      <c r="MN38" s="188"/>
      <c r="MO38" s="188"/>
      <c r="MP38" s="188"/>
      <c r="MQ38" s="188"/>
      <c r="MR38" s="188"/>
      <c r="MS38" s="188"/>
      <c r="MT38" s="188"/>
      <c r="MU38" s="188"/>
      <c r="MV38" s="188"/>
      <c r="MW38" s="188"/>
      <c r="MX38" s="188"/>
      <c r="MY38" s="188"/>
      <c r="MZ38" s="188"/>
      <c r="NA38" s="188"/>
      <c r="NB38" s="188"/>
      <c r="NC38" s="188"/>
      <c r="ND38" s="188"/>
      <c r="NE38" s="188"/>
      <c r="NF38" s="188"/>
      <c r="NG38" s="188"/>
      <c r="NH38" s="188"/>
      <c r="NI38" s="188"/>
      <c r="NJ38" s="188"/>
      <c r="NK38" s="188"/>
      <c r="NL38" s="188"/>
      <c r="NM38" s="188"/>
      <c r="NN38" s="188"/>
      <c r="NO38" s="188"/>
      <c r="NP38" s="188"/>
      <c r="NQ38" s="188"/>
      <c r="NR38" s="188"/>
      <c r="NS38" s="188"/>
      <c r="NT38" s="188"/>
      <c r="NU38" s="188"/>
      <c r="NV38" s="188"/>
      <c r="NW38" s="188"/>
      <c r="NX38" s="188"/>
      <c r="NY38" s="188"/>
      <c r="NZ38" s="188"/>
      <c r="OA38" s="188"/>
      <c r="OB38" s="188"/>
      <c r="OC38" s="188"/>
      <c r="OD38" s="188"/>
      <c r="OE38" s="188"/>
      <c r="OF38" s="188"/>
      <c r="OG38" s="188"/>
      <c r="OH38" s="188"/>
      <c r="OI38" s="188"/>
      <c r="OJ38" s="188"/>
      <c r="OK38" s="188"/>
      <c r="OL38" s="188"/>
      <c r="OM38" s="188"/>
      <c r="ON38" s="188"/>
      <c r="OO38" s="188"/>
      <c r="OP38" s="188"/>
      <c r="OQ38" s="188"/>
      <c r="OR38" s="188"/>
      <c r="OS38" s="188"/>
      <c r="OT38" s="188"/>
      <c r="OU38" s="188"/>
      <c r="OV38" s="188"/>
      <c r="OW38" s="188"/>
      <c r="OX38" s="188"/>
      <c r="OY38" s="188"/>
      <c r="OZ38" s="188"/>
      <c r="PA38" s="188"/>
      <c r="PB38" s="188"/>
      <c r="PC38" s="188"/>
      <c r="PD38" s="188"/>
      <c r="PE38" s="188"/>
      <c r="PF38" s="188"/>
      <c r="PG38" s="188"/>
      <c r="PH38" s="188"/>
      <c r="PI38" s="188"/>
      <c r="PJ38" s="188"/>
      <c r="PK38" s="188"/>
      <c r="PL38" s="188"/>
      <c r="PM38" s="188"/>
      <c r="PN38" s="188"/>
      <c r="PO38" s="188"/>
      <c r="PP38" s="188"/>
      <c r="PQ38" s="188"/>
      <c r="PR38" s="188"/>
      <c r="PS38" s="188"/>
      <c r="PT38" s="188"/>
      <c r="PU38" s="188"/>
      <c r="PV38" s="188"/>
      <c r="PW38" s="188"/>
      <c r="PX38" s="188"/>
      <c r="PY38" s="188"/>
      <c r="PZ38" s="188"/>
      <c r="QA38" s="188"/>
      <c r="QB38" s="188"/>
      <c r="QC38" s="188"/>
      <c r="QD38" s="188"/>
      <c r="QE38" s="188"/>
      <c r="QF38" s="188"/>
      <c r="QG38" s="188"/>
      <c r="QH38" s="188"/>
      <c r="QI38" s="188"/>
      <c r="QJ38" s="188"/>
      <c r="QK38" s="188"/>
      <c r="QL38" s="188"/>
      <c r="QM38" s="188"/>
      <c r="QN38" s="188"/>
      <c r="QO38" s="188"/>
      <c r="QP38" s="188"/>
      <c r="QQ38" s="188"/>
      <c r="QR38" s="188"/>
      <c r="QS38" s="188"/>
      <c r="QT38" s="188"/>
      <c r="QU38" s="188"/>
      <c r="QV38" s="188"/>
      <c r="QW38" s="188"/>
      <c r="QX38" s="188"/>
      <c r="QY38" s="188"/>
      <c r="QZ38" s="188"/>
      <c r="RA38" s="188"/>
      <c r="RB38" s="188"/>
      <c r="RC38" s="188"/>
      <c r="RD38" s="188"/>
      <c r="RE38" s="188"/>
      <c r="RF38" s="188"/>
      <c r="RG38" s="188"/>
      <c r="RH38" s="188"/>
      <c r="RI38" s="188"/>
      <c r="RJ38" s="188"/>
      <c r="RK38" s="188"/>
      <c r="RL38" s="188"/>
      <c r="RM38" s="188"/>
      <c r="RN38" s="188"/>
      <c r="RO38" s="188"/>
      <c r="RP38" s="188"/>
      <c r="RQ38" s="188"/>
      <c r="RR38" s="188"/>
      <c r="RS38" s="188"/>
      <c r="RT38" s="188"/>
      <c r="RU38" s="188"/>
      <c r="RV38" s="188"/>
      <c r="RW38" s="188"/>
      <c r="RX38" s="188"/>
      <c r="RY38" s="188"/>
      <c r="RZ38" s="188"/>
      <c r="SA38" s="188"/>
      <c r="SB38" s="188"/>
      <c r="SC38" s="188"/>
      <c r="SD38" s="188"/>
      <c r="SE38" s="188"/>
      <c r="SF38" s="188"/>
      <c r="SG38" s="188"/>
      <c r="SH38" s="188"/>
      <c r="SI38" s="188"/>
      <c r="SJ38" s="188"/>
      <c r="SK38" s="188"/>
      <c r="SL38" s="188"/>
      <c r="SM38" s="188"/>
      <c r="SN38" s="188"/>
      <c r="SO38" s="188"/>
      <c r="SP38" s="188"/>
      <c r="SQ38" s="188"/>
      <c r="SR38" s="188"/>
      <c r="SS38" s="188"/>
      <c r="ST38" s="188"/>
      <c r="SU38" s="188"/>
      <c r="SV38" s="188"/>
      <c r="SW38" s="188"/>
      <c r="SX38" s="188"/>
      <c r="SY38" s="188"/>
      <c r="SZ38" s="188"/>
      <c r="TA38" s="188"/>
      <c r="TB38" s="188"/>
      <c r="TC38" s="188"/>
      <c r="TD38" s="188"/>
      <c r="TE38" s="188"/>
      <c r="TF38" s="188"/>
      <c r="TG38" s="188"/>
      <c r="TH38" s="188"/>
      <c r="TI38" s="188"/>
      <c r="TJ38" s="188"/>
      <c r="TK38" s="188"/>
      <c r="TL38" s="188"/>
      <c r="TM38" s="188"/>
      <c r="TN38" s="188"/>
      <c r="TO38" s="188"/>
      <c r="TP38" s="188"/>
      <c r="TQ38" s="188"/>
      <c r="TR38" s="188"/>
      <c r="TS38" s="188"/>
      <c r="TT38" s="188"/>
      <c r="TU38" s="188"/>
      <c r="TV38" s="188"/>
      <c r="TW38" s="188"/>
      <c r="TX38" s="188"/>
      <c r="TY38" s="188"/>
      <c r="TZ38" s="188"/>
      <c r="UA38" s="188"/>
      <c r="UB38" s="188"/>
      <c r="UC38" s="188"/>
      <c r="UD38" s="188"/>
      <c r="UE38" s="188"/>
      <c r="UF38" s="188"/>
      <c r="UG38" s="188"/>
      <c r="UH38" s="188"/>
      <c r="UI38" s="188"/>
      <c r="UJ38" s="188"/>
      <c r="UK38" s="188"/>
      <c r="UL38" s="188"/>
      <c r="UM38" s="188"/>
      <c r="UN38" s="188"/>
      <c r="UO38" s="188"/>
      <c r="UP38" s="188"/>
      <c r="UQ38" s="188"/>
      <c r="UR38" s="188"/>
      <c r="US38" s="188"/>
      <c r="UT38" s="188"/>
      <c r="UU38" s="188"/>
      <c r="UV38" s="188"/>
      <c r="UW38" s="188"/>
      <c r="UX38" s="188"/>
      <c r="UY38" s="188"/>
      <c r="UZ38" s="188"/>
      <c r="VA38" s="188"/>
      <c r="VB38" s="188"/>
      <c r="VC38" s="188"/>
      <c r="VD38" s="188"/>
      <c r="VE38" s="188"/>
      <c r="VF38" s="188"/>
      <c r="VG38" s="188"/>
      <c r="VH38" s="188"/>
      <c r="VI38" s="188"/>
      <c r="VJ38" s="188"/>
      <c r="VK38" s="188"/>
      <c r="VL38" s="188"/>
      <c r="VM38" s="188"/>
      <c r="VN38" s="188"/>
      <c r="VO38" s="188"/>
      <c r="VP38" s="188"/>
      <c r="VQ38" s="188"/>
      <c r="VR38" s="188"/>
      <c r="VS38" s="188"/>
      <c r="VT38" s="188"/>
      <c r="VU38" s="188"/>
      <c r="VV38" s="188"/>
      <c r="VW38" s="188"/>
      <c r="VX38" s="188"/>
      <c r="VY38" s="188"/>
      <c r="VZ38" s="188"/>
      <c r="WA38" s="188"/>
      <c r="WB38" s="188"/>
      <c r="WC38" s="188"/>
      <c r="WD38" s="188"/>
      <c r="WE38" s="188"/>
      <c r="WF38" s="188"/>
      <c r="WG38" s="188"/>
      <c r="WH38" s="188"/>
      <c r="WI38" s="188"/>
      <c r="WJ38" s="188"/>
      <c r="WK38" s="188"/>
      <c r="WL38" s="188"/>
      <c r="WM38" s="188"/>
      <c r="WN38" s="188"/>
      <c r="WO38" s="188"/>
      <c r="WP38" s="188"/>
      <c r="WQ38" s="188"/>
      <c r="WR38" s="188"/>
      <c r="WS38" s="188"/>
      <c r="WT38" s="188"/>
      <c r="WU38" s="188"/>
      <c r="WV38" s="188"/>
      <c r="WW38" s="188"/>
      <c r="WX38" s="188"/>
      <c r="WY38" s="188"/>
      <c r="WZ38" s="188"/>
      <c r="XA38" s="188"/>
      <c r="XB38" s="188"/>
      <c r="XC38" s="188"/>
      <c r="XD38" s="188"/>
      <c r="XE38" s="188"/>
      <c r="XF38" s="188"/>
      <c r="XG38" s="188"/>
      <c r="XH38" s="188"/>
      <c r="XI38" s="188"/>
      <c r="XJ38" s="188"/>
      <c r="XK38" s="188"/>
      <c r="XL38" s="188"/>
      <c r="XM38" s="188"/>
      <c r="XN38" s="188"/>
      <c r="XO38" s="188"/>
      <c r="XP38" s="188"/>
      <c r="XQ38" s="188"/>
      <c r="XR38" s="188"/>
      <c r="XS38" s="188"/>
      <c r="XT38" s="188"/>
      <c r="XU38" s="188"/>
      <c r="XV38" s="188"/>
      <c r="XW38" s="188"/>
      <c r="XX38" s="188"/>
      <c r="XY38" s="188"/>
      <c r="XZ38" s="188"/>
      <c r="YA38" s="188"/>
      <c r="YB38" s="188"/>
      <c r="YC38" s="188"/>
      <c r="YD38" s="188"/>
      <c r="YE38" s="188"/>
      <c r="YF38" s="188"/>
      <c r="YG38" s="188"/>
      <c r="YH38" s="188"/>
      <c r="YI38" s="188"/>
      <c r="YJ38" s="188"/>
      <c r="YK38" s="188"/>
      <c r="YL38" s="188"/>
      <c r="YM38" s="188"/>
      <c r="YN38" s="188"/>
      <c r="YO38" s="188"/>
      <c r="YP38" s="188"/>
      <c r="YQ38" s="188"/>
      <c r="YR38" s="188"/>
      <c r="YS38" s="188"/>
      <c r="YT38" s="188"/>
      <c r="YU38" s="188"/>
      <c r="YV38" s="188"/>
      <c r="YW38" s="188"/>
      <c r="YX38" s="188"/>
      <c r="YY38" s="188"/>
      <c r="YZ38" s="188"/>
      <c r="ZA38" s="188"/>
      <c r="ZB38" s="188"/>
      <c r="ZC38" s="188"/>
      <c r="ZD38" s="188"/>
      <c r="ZE38" s="188"/>
      <c r="ZF38" s="188"/>
      <c r="ZG38" s="188"/>
      <c r="ZH38" s="188"/>
      <c r="ZI38" s="188"/>
      <c r="ZJ38" s="188"/>
      <c r="ZK38" s="188"/>
      <c r="ZL38" s="188"/>
      <c r="ZM38" s="188"/>
      <c r="ZN38" s="188"/>
      <c r="ZO38" s="188"/>
      <c r="ZP38" s="188"/>
      <c r="ZQ38" s="188"/>
      <c r="ZR38" s="188"/>
      <c r="ZS38" s="188"/>
      <c r="ZT38" s="188"/>
      <c r="ZU38" s="188"/>
      <c r="ZV38" s="188"/>
      <c r="ZW38" s="188"/>
      <c r="ZX38" s="188"/>
      <c r="ZY38" s="188"/>
      <c r="ZZ38" s="188"/>
      <c r="AAA38" s="188"/>
      <c r="AAB38" s="188"/>
      <c r="AAC38" s="188"/>
      <c r="AAD38" s="188"/>
      <c r="AAE38" s="188"/>
      <c r="AAF38" s="188"/>
      <c r="AAG38" s="188"/>
      <c r="AAH38" s="188"/>
      <c r="AAI38" s="188"/>
      <c r="AAJ38" s="188"/>
      <c r="AAK38" s="188"/>
      <c r="AAL38" s="188"/>
      <c r="AAM38" s="188"/>
      <c r="AAN38" s="188"/>
      <c r="AAO38" s="188"/>
      <c r="AAP38" s="188"/>
      <c r="AAQ38" s="188"/>
      <c r="AAR38" s="188"/>
      <c r="AAS38" s="188"/>
      <c r="AAT38" s="188"/>
      <c r="AAU38" s="188"/>
      <c r="AAV38" s="188"/>
      <c r="AAW38" s="188"/>
      <c r="AAX38" s="188"/>
      <c r="AAY38" s="188"/>
      <c r="AAZ38" s="188"/>
      <c r="ABA38" s="188"/>
      <c r="ABB38" s="188"/>
      <c r="ABC38" s="188"/>
      <c r="ABD38" s="188"/>
      <c r="ABE38" s="188"/>
      <c r="ABF38" s="188"/>
      <c r="ABG38" s="188"/>
      <c r="ABH38" s="188"/>
      <c r="ABI38" s="188"/>
      <c r="ABJ38" s="188"/>
      <c r="ABK38" s="188"/>
      <c r="ABL38" s="188"/>
      <c r="ABM38" s="188"/>
      <c r="ABN38" s="188"/>
      <c r="ABO38" s="188"/>
      <c r="ABP38" s="188"/>
      <c r="ABQ38" s="188"/>
      <c r="ABR38" s="188"/>
      <c r="ABS38" s="188"/>
      <c r="ABT38" s="188"/>
      <c r="ABU38" s="188"/>
      <c r="ABV38" s="188"/>
      <c r="ABW38" s="188"/>
      <c r="ABX38" s="188"/>
      <c r="ABY38" s="188"/>
      <c r="ABZ38" s="188"/>
      <c r="ACA38" s="188"/>
      <c r="ACB38" s="188"/>
      <c r="ACC38" s="188"/>
      <c r="ACD38" s="188"/>
      <c r="ACE38" s="188"/>
      <c r="ACF38" s="188"/>
      <c r="ACG38" s="188"/>
      <c r="ACH38" s="188"/>
      <c r="ACI38" s="188"/>
      <c r="ACJ38" s="188"/>
      <c r="ACK38" s="188"/>
      <c r="ACL38" s="188"/>
      <c r="ACM38" s="188"/>
      <c r="ACN38" s="188"/>
      <c r="ACO38" s="188"/>
      <c r="ACP38" s="188"/>
      <c r="ACQ38" s="188"/>
      <c r="ACR38" s="188"/>
      <c r="ACS38" s="188"/>
      <c r="ACT38" s="188"/>
      <c r="ACU38" s="188"/>
      <c r="ACV38" s="188"/>
      <c r="ACW38" s="188"/>
      <c r="ACX38" s="188"/>
      <c r="ACY38" s="188"/>
      <c r="ACZ38" s="188"/>
      <c r="ADA38" s="188"/>
      <c r="ADB38" s="188"/>
      <c r="ADC38" s="188"/>
      <c r="ADD38" s="188"/>
      <c r="ADE38" s="188"/>
      <c r="ADF38" s="188"/>
      <c r="ADG38" s="188"/>
      <c r="ADH38" s="188"/>
      <c r="ADI38" s="188"/>
      <c r="ADJ38" s="188"/>
      <c r="ADK38" s="188"/>
      <c r="ADL38" s="188"/>
      <c r="ADM38" s="188"/>
      <c r="ADN38" s="188"/>
      <c r="ADO38" s="188"/>
      <c r="ADP38" s="188"/>
      <c r="ADQ38" s="188"/>
      <c r="ADR38" s="188"/>
      <c r="ADS38" s="188"/>
      <c r="ADT38" s="188"/>
      <c r="ADU38" s="188"/>
      <c r="ADV38" s="188"/>
      <c r="ADW38" s="188"/>
      <c r="ADX38" s="188"/>
      <c r="ADY38" s="188"/>
      <c r="ADZ38" s="188"/>
      <c r="AEA38" s="188"/>
      <c r="AEB38" s="188"/>
      <c r="AEC38" s="188"/>
      <c r="AED38" s="188"/>
      <c r="AEE38" s="188"/>
      <c r="AEF38" s="188"/>
      <c r="AEG38" s="188"/>
      <c r="AEH38" s="188"/>
      <c r="AEI38" s="188"/>
      <c r="AEJ38" s="188"/>
      <c r="AEK38" s="188"/>
      <c r="AEL38" s="188"/>
      <c r="AEM38" s="188"/>
      <c r="AEN38" s="188"/>
      <c r="AEO38" s="188"/>
      <c r="AEP38" s="188"/>
      <c r="AEQ38" s="188"/>
      <c r="AER38" s="188"/>
      <c r="AES38" s="188"/>
      <c r="AET38" s="188"/>
      <c r="AEU38" s="188"/>
      <c r="AEV38" s="188"/>
      <c r="AEW38" s="188"/>
      <c r="AEX38" s="188"/>
      <c r="AEY38" s="188"/>
      <c r="AEZ38" s="188"/>
      <c r="AFA38" s="188"/>
      <c r="AFB38" s="188"/>
      <c r="AFC38" s="188"/>
      <c r="AFD38" s="188"/>
      <c r="AFE38" s="188"/>
      <c r="AFF38" s="188"/>
      <c r="AFG38" s="188"/>
      <c r="AFH38" s="188"/>
      <c r="AFI38" s="188"/>
      <c r="AFJ38" s="188"/>
      <c r="AFK38" s="188"/>
      <c r="AFL38" s="188"/>
      <c r="AFM38" s="188"/>
      <c r="AFN38" s="188"/>
      <c r="AFO38" s="188"/>
      <c r="AFP38" s="188"/>
      <c r="AFQ38" s="188"/>
      <c r="AFR38" s="188"/>
      <c r="AFS38" s="188"/>
      <c r="AFT38" s="188"/>
      <c r="AFU38" s="188"/>
      <c r="AFV38" s="188"/>
      <c r="AFW38" s="188"/>
      <c r="AFX38" s="188"/>
      <c r="AFY38" s="188"/>
      <c r="AFZ38" s="188"/>
      <c r="AGA38" s="188"/>
      <c r="AGB38" s="188"/>
      <c r="AGC38" s="188"/>
      <c r="AGD38" s="188"/>
      <c r="AGE38" s="188"/>
      <c r="AGF38" s="188"/>
      <c r="AGG38" s="188"/>
      <c r="AGH38" s="188"/>
      <c r="AGI38" s="188"/>
      <c r="AGJ38" s="188"/>
      <c r="AGK38" s="188"/>
      <c r="AGL38" s="188"/>
      <c r="AGM38" s="188"/>
      <c r="AGN38" s="188"/>
      <c r="AGO38" s="188"/>
      <c r="AGP38" s="188"/>
      <c r="AGQ38" s="188"/>
      <c r="AGR38" s="188"/>
      <c r="AGS38" s="188"/>
      <c r="AGT38" s="188"/>
      <c r="AGU38" s="188"/>
      <c r="AGV38" s="188"/>
      <c r="AGW38" s="188"/>
      <c r="AGX38" s="188"/>
      <c r="AGY38" s="188"/>
      <c r="AGZ38" s="188"/>
      <c r="AHA38" s="188"/>
      <c r="AHB38" s="188"/>
      <c r="AHC38" s="188"/>
      <c r="AHD38" s="188"/>
      <c r="AHE38" s="188"/>
      <c r="AHF38" s="188"/>
      <c r="AHG38" s="188"/>
      <c r="AHH38" s="188"/>
      <c r="AHI38" s="188"/>
      <c r="AHJ38" s="188"/>
      <c r="AHK38" s="188"/>
      <c r="AHL38" s="188"/>
      <c r="AHM38" s="188"/>
      <c r="AHN38" s="188"/>
      <c r="AHO38" s="188"/>
      <c r="AHP38" s="188"/>
      <c r="AHQ38" s="188"/>
      <c r="AHR38" s="188"/>
      <c r="AHS38" s="188"/>
      <c r="AHT38" s="188"/>
      <c r="AHU38" s="188"/>
      <c r="AHV38" s="188"/>
      <c r="AHW38" s="188"/>
      <c r="AHX38" s="188"/>
      <c r="AHY38" s="188"/>
      <c r="AHZ38" s="188"/>
      <c r="AIA38" s="188"/>
      <c r="AIB38" s="188"/>
      <c r="AIC38" s="188"/>
      <c r="AID38" s="188"/>
      <c r="AIE38" s="188"/>
      <c r="AIF38" s="188"/>
      <c r="AIG38" s="188"/>
      <c r="AIH38" s="188"/>
      <c r="AII38" s="188"/>
      <c r="AIJ38" s="188"/>
      <c r="AIK38" s="188"/>
      <c r="AIL38" s="188"/>
      <c r="AIM38" s="188"/>
      <c r="AIN38" s="188"/>
      <c r="AIO38" s="188"/>
      <c r="AIP38" s="188"/>
      <c r="AIQ38" s="188"/>
      <c r="AIR38" s="188"/>
      <c r="AIS38" s="188"/>
      <c r="AIT38" s="188"/>
      <c r="AIU38" s="188"/>
      <c r="AIV38" s="188"/>
      <c r="AIW38" s="188"/>
      <c r="AIX38" s="188"/>
      <c r="AIY38" s="188"/>
      <c r="AIZ38" s="188"/>
      <c r="AJA38" s="188"/>
      <c r="AJB38" s="188"/>
      <c r="AJC38" s="188"/>
      <c r="AJD38" s="188"/>
      <c r="AJE38" s="188"/>
      <c r="AJF38" s="188"/>
      <c r="AJG38" s="188"/>
      <c r="AJH38" s="188"/>
      <c r="AJI38" s="188"/>
      <c r="AJJ38" s="188"/>
      <c r="AJK38" s="188"/>
      <c r="AJL38" s="188"/>
      <c r="AJM38" s="188"/>
      <c r="AJN38" s="188"/>
      <c r="AJO38" s="188"/>
      <c r="AJP38" s="188"/>
      <c r="AJQ38" s="188"/>
      <c r="AJR38" s="188"/>
      <c r="AJS38" s="188"/>
      <c r="AJT38" s="188"/>
      <c r="AJU38" s="188"/>
      <c r="AJV38" s="188"/>
      <c r="AJW38" s="188"/>
      <c r="AJX38" s="188"/>
      <c r="AJY38" s="188"/>
      <c r="AJZ38" s="188"/>
      <c r="AKA38" s="188"/>
      <c r="AKB38" s="188"/>
      <c r="AKC38" s="188"/>
      <c r="AKD38" s="188"/>
      <c r="AKE38" s="188"/>
      <c r="AKF38" s="188"/>
      <c r="AKG38" s="188"/>
      <c r="AKH38" s="188"/>
      <c r="AKI38" s="188"/>
      <c r="AKJ38" s="188"/>
      <c r="AKK38" s="188"/>
      <c r="AKL38" s="188"/>
      <c r="AKM38" s="188"/>
      <c r="AKN38" s="188"/>
      <c r="AKO38" s="188"/>
      <c r="AKP38" s="188"/>
      <c r="AKQ38" s="188"/>
      <c r="AKR38" s="188"/>
      <c r="AKS38" s="188"/>
      <c r="AKT38" s="188"/>
      <c r="AKU38" s="188"/>
      <c r="AKV38" s="188"/>
      <c r="AKW38" s="188"/>
      <c r="AKX38" s="188"/>
      <c r="AKY38" s="188"/>
      <c r="AKZ38" s="188"/>
      <c r="ALA38" s="188"/>
      <c r="ALB38" s="188"/>
      <c r="ALC38" s="188"/>
      <c r="ALD38" s="188"/>
      <c r="ALE38" s="188"/>
      <c r="ALF38" s="188"/>
      <c r="ALG38" s="188"/>
      <c r="ALH38" s="188"/>
      <c r="ALI38" s="188"/>
      <c r="ALJ38" s="188"/>
      <c r="ALK38" s="188"/>
      <c r="ALL38" s="188"/>
      <c r="ALM38" s="188"/>
      <c r="ALN38" s="188"/>
      <c r="ALO38" s="188"/>
      <c r="ALP38" s="188"/>
      <c r="ALQ38" s="188"/>
      <c r="ALR38" s="188"/>
      <c r="ALS38" s="188"/>
      <c r="ALT38" s="188"/>
      <c r="ALU38" s="188"/>
      <c r="ALV38" s="188"/>
      <c r="ALW38" s="188"/>
      <c r="ALX38" s="188"/>
      <c r="ALY38" s="188"/>
      <c r="ALZ38" s="188"/>
      <c r="AMA38" s="188"/>
      <c r="AMB38" s="188"/>
      <c r="AMC38" s="188"/>
      <c r="AMD38" s="188"/>
      <c r="AME38" s="188"/>
      <c r="AMF38" s="188"/>
      <c r="AMG38" s="188"/>
      <c r="AMH38" s="188"/>
      <c r="AMI38" s="188"/>
      <c r="AMJ38" s="188"/>
      <c r="AMK38" s="188"/>
    </row>
    <row r="39" spans="1:1025" s="190" customFormat="1" ht="33.75" customHeight="1" x14ac:dyDescent="0.3">
      <c r="A39" s="252" t="s">
        <v>264</v>
      </c>
      <c r="B39" s="252"/>
      <c r="C39" s="252"/>
      <c r="D39" s="252"/>
      <c r="E39" s="252"/>
      <c r="F39" s="252"/>
      <c r="G39" s="252"/>
      <c r="H39" s="252"/>
      <c r="I39" s="252"/>
      <c r="J39" s="252"/>
      <c r="K39" s="252"/>
      <c r="L39" s="252"/>
      <c r="M39" s="252"/>
      <c r="N39" s="252"/>
      <c r="O39" s="252"/>
      <c r="P39" s="252"/>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88"/>
      <c r="FA39" s="188"/>
      <c r="FB39" s="188"/>
      <c r="FC39" s="188"/>
      <c r="FD39" s="188"/>
      <c r="FE39" s="188"/>
      <c r="FF39" s="188"/>
      <c r="FG39" s="188"/>
      <c r="FH39" s="188"/>
      <c r="FI39" s="188"/>
      <c r="FJ39" s="188"/>
      <c r="FK39" s="188"/>
      <c r="FL39" s="188"/>
      <c r="FM39" s="188"/>
      <c r="FN39" s="188"/>
      <c r="FO39" s="188"/>
      <c r="FP39" s="188"/>
      <c r="FQ39" s="188"/>
      <c r="FR39" s="188"/>
      <c r="FS39" s="188"/>
      <c r="FT39" s="188"/>
      <c r="FU39" s="188"/>
      <c r="FV39" s="188"/>
      <c r="FW39" s="188"/>
      <c r="FX39" s="188"/>
      <c r="FY39" s="188"/>
      <c r="FZ39" s="188"/>
      <c r="GA39" s="188"/>
      <c r="GB39" s="188"/>
      <c r="GC39" s="188"/>
      <c r="GD39" s="188"/>
      <c r="GE39" s="188"/>
      <c r="GF39" s="188"/>
      <c r="GG39" s="188"/>
      <c r="GH39" s="188"/>
      <c r="GI39" s="188"/>
      <c r="GJ39" s="188"/>
      <c r="GK39" s="188"/>
      <c r="GL39" s="188"/>
      <c r="GM39" s="188"/>
      <c r="GN39" s="188"/>
      <c r="GO39" s="188"/>
      <c r="GP39" s="188"/>
      <c r="GQ39" s="188"/>
      <c r="GR39" s="188"/>
      <c r="GS39" s="188"/>
      <c r="GT39" s="188"/>
      <c r="GU39" s="188"/>
      <c r="GV39" s="188"/>
      <c r="GW39" s="188"/>
      <c r="GX39" s="188"/>
      <c r="GY39" s="188"/>
      <c r="GZ39" s="188"/>
      <c r="HA39" s="188"/>
      <c r="HB39" s="188"/>
      <c r="HC39" s="188"/>
      <c r="HD39" s="188"/>
      <c r="HE39" s="188"/>
      <c r="HF39" s="188"/>
      <c r="HG39" s="188"/>
      <c r="HH39" s="188"/>
      <c r="HI39" s="188"/>
      <c r="HJ39" s="188"/>
      <c r="HK39" s="188"/>
      <c r="HL39" s="188"/>
      <c r="HM39" s="188"/>
      <c r="HN39" s="188"/>
      <c r="HO39" s="188"/>
      <c r="HP39" s="188"/>
      <c r="HQ39" s="188"/>
      <c r="HR39" s="188"/>
      <c r="HS39" s="188"/>
      <c r="HT39" s="188"/>
      <c r="HU39" s="188"/>
      <c r="HV39" s="188"/>
      <c r="HW39" s="188"/>
      <c r="HX39" s="188"/>
      <c r="HY39" s="188"/>
      <c r="HZ39" s="188"/>
      <c r="IA39" s="188"/>
      <c r="IB39" s="188"/>
      <c r="IC39" s="188"/>
      <c r="ID39" s="188"/>
      <c r="IE39" s="188"/>
      <c r="IF39" s="188"/>
      <c r="IG39" s="188"/>
      <c r="IH39" s="188"/>
      <c r="II39" s="188"/>
      <c r="IJ39" s="188"/>
      <c r="IK39" s="188"/>
      <c r="IL39" s="188"/>
      <c r="IM39" s="188"/>
      <c r="IN39" s="188"/>
      <c r="IO39" s="188"/>
      <c r="IP39" s="188"/>
      <c r="IQ39" s="188"/>
      <c r="IR39" s="188"/>
      <c r="IS39" s="188"/>
      <c r="IT39" s="188"/>
      <c r="IU39" s="188"/>
      <c r="IV39" s="188"/>
      <c r="IW39" s="188"/>
      <c r="IX39" s="188"/>
      <c r="IY39" s="188"/>
      <c r="IZ39" s="188"/>
      <c r="JA39" s="188"/>
      <c r="JB39" s="188"/>
      <c r="JC39" s="188"/>
      <c r="JD39" s="188"/>
      <c r="JE39" s="188"/>
      <c r="JF39" s="188"/>
      <c r="JG39" s="188"/>
      <c r="JH39" s="188"/>
      <c r="JI39" s="188"/>
      <c r="JJ39" s="188"/>
      <c r="JK39" s="188"/>
      <c r="JL39" s="188"/>
      <c r="JM39" s="188"/>
      <c r="JN39" s="188"/>
      <c r="JO39" s="188"/>
      <c r="JP39" s="188"/>
      <c r="JQ39" s="188"/>
      <c r="JR39" s="188"/>
      <c r="JS39" s="188"/>
      <c r="JT39" s="188"/>
      <c r="JU39" s="188"/>
      <c r="JV39" s="188"/>
      <c r="JW39" s="188"/>
      <c r="JX39" s="188"/>
      <c r="JY39" s="188"/>
      <c r="JZ39" s="188"/>
      <c r="KA39" s="188"/>
      <c r="KB39" s="188"/>
      <c r="KC39" s="188"/>
      <c r="KD39" s="188"/>
      <c r="KE39" s="188"/>
      <c r="KF39" s="188"/>
      <c r="KG39" s="188"/>
      <c r="KH39" s="188"/>
      <c r="KI39" s="188"/>
      <c r="KJ39" s="188"/>
      <c r="KK39" s="188"/>
      <c r="KL39" s="188"/>
      <c r="KM39" s="188"/>
      <c r="KN39" s="188"/>
      <c r="KO39" s="188"/>
      <c r="KP39" s="188"/>
      <c r="KQ39" s="188"/>
      <c r="KR39" s="188"/>
      <c r="KS39" s="188"/>
      <c r="KT39" s="188"/>
      <c r="KU39" s="188"/>
      <c r="KV39" s="188"/>
      <c r="KW39" s="188"/>
      <c r="KX39" s="188"/>
      <c r="KY39" s="188"/>
      <c r="KZ39" s="188"/>
      <c r="LA39" s="188"/>
      <c r="LB39" s="188"/>
      <c r="LC39" s="188"/>
      <c r="LD39" s="188"/>
      <c r="LE39" s="188"/>
      <c r="LF39" s="188"/>
      <c r="LG39" s="188"/>
      <c r="LH39" s="188"/>
      <c r="LI39" s="188"/>
      <c r="LJ39" s="188"/>
      <c r="LK39" s="188"/>
      <c r="LL39" s="188"/>
      <c r="LM39" s="188"/>
      <c r="LN39" s="188"/>
      <c r="LO39" s="188"/>
      <c r="LP39" s="188"/>
      <c r="LQ39" s="188"/>
      <c r="LR39" s="188"/>
      <c r="LS39" s="188"/>
      <c r="LT39" s="188"/>
      <c r="LU39" s="188"/>
      <c r="LV39" s="188"/>
      <c r="LW39" s="188"/>
      <c r="LX39" s="188"/>
      <c r="LY39" s="188"/>
      <c r="LZ39" s="188"/>
      <c r="MA39" s="188"/>
      <c r="MB39" s="188"/>
      <c r="MC39" s="188"/>
      <c r="MD39" s="188"/>
      <c r="ME39" s="188"/>
      <c r="MF39" s="188"/>
      <c r="MG39" s="188"/>
      <c r="MH39" s="188"/>
      <c r="MI39" s="188"/>
      <c r="MJ39" s="188"/>
      <c r="MK39" s="188"/>
      <c r="ML39" s="188"/>
      <c r="MM39" s="188"/>
      <c r="MN39" s="188"/>
      <c r="MO39" s="188"/>
      <c r="MP39" s="188"/>
      <c r="MQ39" s="188"/>
      <c r="MR39" s="188"/>
      <c r="MS39" s="188"/>
      <c r="MT39" s="188"/>
      <c r="MU39" s="188"/>
      <c r="MV39" s="188"/>
      <c r="MW39" s="188"/>
      <c r="MX39" s="188"/>
      <c r="MY39" s="188"/>
      <c r="MZ39" s="188"/>
      <c r="NA39" s="188"/>
      <c r="NB39" s="188"/>
      <c r="NC39" s="188"/>
      <c r="ND39" s="188"/>
      <c r="NE39" s="188"/>
      <c r="NF39" s="188"/>
      <c r="NG39" s="188"/>
      <c r="NH39" s="188"/>
      <c r="NI39" s="188"/>
      <c r="NJ39" s="188"/>
      <c r="NK39" s="188"/>
      <c r="NL39" s="188"/>
      <c r="NM39" s="188"/>
      <c r="NN39" s="188"/>
      <c r="NO39" s="188"/>
      <c r="NP39" s="188"/>
      <c r="NQ39" s="188"/>
      <c r="NR39" s="188"/>
      <c r="NS39" s="188"/>
      <c r="NT39" s="188"/>
      <c r="NU39" s="188"/>
      <c r="NV39" s="188"/>
      <c r="NW39" s="188"/>
      <c r="NX39" s="188"/>
      <c r="NY39" s="188"/>
      <c r="NZ39" s="188"/>
      <c r="OA39" s="188"/>
      <c r="OB39" s="188"/>
      <c r="OC39" s="188"/>
      <c r="OD39" s="188"/>
      <c r="OE39" s="188"/>
      <c r="OF39" s="188"/>
      <c r="OG39" s="188"/>
      <c r="OH39" s="188"/>
      <c r="OI39" s="188"/>
      <c r="OJ39" s="188"/>
      <c r="OK39" s="188"/>
      <c r="OL39" s="188"/>
      <c r="OM39" s="188"/>
      <c r="ON39" s="188"/>
      <c r="OO39" s="188"/>
      <c r="OP39" s="188"/>
      <c r="OQ39" s="188"/>
      <c r="OR39" s="188"/>
      <c r="OS39" s="188"/>
      <c r="OT39" s="188"/>
      <c r="OU39" s="188"/>
      <c r="OV39" s="188"/>
      <c r="OW39" s="188"/>
      <c r="OX39" s="188"/>
      <c r="OY39" s="188"/>
      <c r="OZ39" s="188"/>
      <c r="PA39" s="188"/>
      <c r="PB39" s="188"/>
      <c r="PC39" s="188"/>
      <c r="PD39" s="188"/>
      <c r="PE39" s="188"/>
      <c r="PF39" s="188"/>
      <c r="PG39" s="188"/>
      <c r="PH39" s="188"/>
      <c r="PI39" s="188"/>
      <c r="PJ39" s="188"/>
      <c r="PK39" s="188"/>
      <c r="PL39" s="188"/>
      <c r="PM39" s="188"/>
      <c r="PN39" s="188"/>
      <c r="PO39" s="188"/>
      <c r="PP39" s="188"/>
      <c r="PQ39" s="188"/>
      <c r="PR39" s="188"/>
      <c r="PS39" s="188"/>
      <c r="PT39" s="188"/>
      <c r="PU39" s="188"/>
      <c r="PV39" s="188"/>
      <c r="PW39" s="188"/>
      <c r="PX39" s="188"/>
      <c r="PY39" s="188"/>
      <c r="PZ39" s="188"/>
      <c r="QA39" s="188"/>
      <c r="QB39" s="188"/>
      <c r="QC39" s="188"/>
      <c r="QD39" s="188"/>
      <c r="QE39" s="188"/>
      <c r="QF39" s="188"/>
      <c r="QG39" s="188"/>
      <c r="QH39" s="188"/>
      <c r="QI39" s="188"/>
      <c r="QJ39" s="188"/>
      <c r="QK39" s="188"/>
      <c r="QL39" s="188"/>
      <c r="QM39" s="188"/>
      <c r="QN39" s="188"/>
      <c r="QO39" s="188"/>
      <c r="QP39" s="188"/>
      <c r="QQ39" s="188"/>
      <c r="QR39" s="188"/>
      <c r="QS39" s="188"/>
      <c r="QT39" s="188"/>
      <c r="QU39" s="188"/>
      <c r="QV39" s="188"/>
      <c r="QW39" s="188"/>
      <c r="QX39" s="188"/>
      <c r="QY39" s="188"/>
      <c r="QZ39" s="188"/>
      <c r="RA39" s="188"/>
      <c r="RB39" s="188"/>
      <c r="RC39" s="188"/>
      <c r="RD39" s="188"/>
      <c r="RE39" s="188"/>
      <c r="RF39" s="188"/>
      <c r="RG39" s="188"/>
      <c r="RH39" s="188"/>
      <c r="RI39" s="188"/>
      <c r="RJ39" s="188"/>
      <c r="RK39" s="188"/>
      <c r="RL39" s="188"/>
      <c r="RM39" s="188"/>
      <c r="RN39" s="188"/>
      <c r="RO39" s="188"/>
      <c r="RP39" s="188"/>
      <c r="RQ39" s="188"/>
      <c r="RR39" s="188"/>
      <c r="RS39" s="188"/>
      <c r="RT39" s="188"/>
      <c r="RU39" s="188"/>
      <c r="RV39" s="188"/>
      <c r="RW39" s="188"/>
      <c r="RX39" s="188"/>
      <c r="RY39" s="188"/>
      <c r="RZ39" s="188"/>
      <c r="SA39" s="188"/>
      <c r="SB39" s="188"/>
      <c r="SC39" s="188"/>
      <c r="SD39" s="188"/>
      <c r="SE39" s="188"/>
      <c r="SF39" s="188"/>
      <c r="SG39" s="188"/>
      <c r="SH39" s="188"/>
      <c r="SI39" s="188"/>
      <c r="SJ39" s="188"/>
      <c r="SK39" s="188"/>
      <c r="SL39" s="188"/>
      <c r="SM39" s="188"/>
      <c r="SN39" s="188"/>
      <c r="SO39" s="188"/>
      <c r="SP39" s="188"/>
      <c r="SQ39" s="188"/>
      <c r="SR39" s="188"/>
      <c r="SS39" s="188"/>
      <c r="ST39" s="188"/>
      <c r="SU39" s="188"/>
      <c r="SV39" s="188"/>
      <c r="SW39" s="188"/>
      <c r="SX39" s="188"/>
      <c r="SY39" s="188"/>
      <c r="SZ39" s="188"/>
      <c r="TA39" s="188"/>
      <c r="TB39" s="188"/>
      <c r="TC39" s="188"/>
      <c r="TD39" s="188"/>
      <c r="TE39" s="188"/>
      <c r="TF39" s="188"/>
      <c r="TG39" s="188"/>
      <c r="TH39" s="188"/>
      <c r="TI39" s="188"/>
      <c r="TJ39" s="188"/>
      <c r="TK39" s="188"/>
      <c r="TL39" s="188"/>
      <c r="TM39" s="188"/>
      <c r="TN39" s="188"/>
      <c r="TO39" s="188"/>
      <c r="TP39" s="188"/>
      <c r="TQ39" s="188"/>
      <c r="TR39" s="188"/>
      <c r="TS39" s="188"/>
      <c r="TT39" s="188"/>
      <c r="TU39" s="188"/>
      <c r="TV39" s="188"/>
      <c r="TW39" s="188"/>
      <c r="TX39" s="188"/>
      <c r="TY39" s="188"/>
      <c r="TZ39" s="188"/>
      <c r="UA39" s="188"/>
      <c r="UB39" s="188"/>
      <c r="UC39" s="188"/>
      <c r="UD39" s="188"/>
      <c r="UE39" s="188"/>
      <c r="UF39" s="188"/>
      <c r="UG39" s="188"/>
      <c r="UH39" s="188"/>
      <c r="UI39" s="188"/>
      <c r="UJ39" s="188"/>
      <c r="UK39" s="188"/>
      <c r="UL39" s="188"/>
      <c r="UM39" s="188"/>
      <c r="UN39" s="188"/>
      <c r="UO39" s="188"/>
      <c r="UP39" s="188"/>
      <c r="UQ39" s="188"/>
      <c r="UR39" s="188"/>
      <c r="US39" s="188"/>
      <c r="UT39" s="188"/>
      <c r="UU39" s="188"/>
      <c r="UV39" s="188"/>
      <c r="UW39" s="188"/>
      <c r="UX39" s="188"/>
      <c r="UY39" s="188"/>
      <c r="UZ39" s="188"/>
      <c r="VA39" s="188"/>
      <c r="VB39" s="188"/>
      <c r="VC39" s="188"/>
      <c r="VD39" s="188"/>
      <c r="VE39" s="188"/>
      <c r="VF39" s="188"/>
      <c r="VG39" s="188"/>
      <c r="VH39" s="188"/>
      <c r="VI39" s="188"/>
      <c r="VJ39" s="188"/>
      <c r="VK39" s="188"/>
      <c r="VL39" s="188"/>
      <c r="VM39" s="188"/>
      <c r="VN39" s="188"/>
      <c r="VO39" s="188"/>
      <c r="VP39" s="188"/>
      <c r="VQ39" s="188"/>
      <c r="VR39" s="188"/>
      <c r="VS39" s="188"/>
      <c r="VT39" s="188"/>
      <c r="VU39" s="188"/>
      <c r="VV39" s="188"/>
      <c r="VW39" s="188"/>
      <c r="VX39" s="188"/>
      <c r="VY39" s="188"/>
      <c r="VZ39" s="188"/>
      <c r="WA39" s="188"/>
      <c r="WB39" s="188"/>
      <c r="WC39" s="188"/>
      <c r="WD39" s="188"/>
      <c r="WE39" s="188"/>
      <c r="WF39" s="188"/>
      <c r="WG39" s="188"/>
      <c r="WH39" s="188"/>
      <c r="WI39" s="188"/>
      <c r="WJ39" s="188"/>
      <c r="WK39" s="188"/>
      <c r="WL39" s="188"/>
      <c r="WM39" s="188"/>
      <c r="WN39" s="188"/>
      <c r="WO39" s="188"/>
      <c r="WP39" s="188"/>
      <c r="WQ39" s="188"/>
      <c r="WR39" s="188"/>
      <c r="WS39" s="188"/>
      <c r="WT39" s="188"/>
      <c r="WU39" s="188"/>
      <c r="WV39" s="188"/>
      <c r="WW39" s="188"/>
      <c r="WX39" s="188"/>
      <c r="WY39" s="188"/>
      <c r="WZ39" s="188"/>
      <c r="XA39" s="188"/>
      <c r="XB39" s="188"/>
      <c r="XC39" s="188"/>
      <c r="XD39" s="188"/>
      <c r="XE39" s="188"/>
      <c r="XF39" s="188"/>
      <c r="XG39" s="188"/>
      <c r="XH39" s="188"/>
      <c r="XI39" s="188"/>
      <c r="XJ39" s="188"/>
      <c r="XK39" s="188"/>
      <c r="XL39" s="188"/>
      <c r="XM39" s="188"/>
      <c r="XN39" s="188"/>
      <c r="XO39" s="188"/>
      <c r="XP39" s="188"/>
      <c r="XQ39" s="188"/>
      <c r="XR39" s="188"/>
      <c r="XS39" s="188"/>
      <c r="XT39" s="188"/>
      <c r="XU39" s="188"/>
      <c r="XV39" s="188"/>
      <c r="XW39" s="188"/>
      <c r="XX39" s="188"/>
      <c r="XY39" s="188"/>
      <c r="XZ39" s="188"/>
      <c r="YA39" s="188"/>
      <c r="YB39" s="188"/>
      <c r="YC39" s="188"/>
      <c r="YD39" s="188"/>
      <c r="YE39" s="188"/>
      <c r="YF39" s="188"/>
      <c r="YG39" s="188"/>
      <c r="YH39" s="188"/>
      <c r="YI39" s="188"/>
      <c r="YJ39" s="188"/>
      <c r="YK39" s="188"/>
      <c r="YL39" s="188"/>
      <c r="YM39" s="188"/>
      <c r="YN39" s="188"/>
      <c r="YO39" s="188"/>
      <c r="YP39" s="188"/>
      <c r="YQ39" s="188"/>
      <c r="YR39" s="188"/>
      <c r="YS39" s="188"/>
      <c r="YT39" s="188"/>
      <c r="YU39" s="188"/>
      <c r="YV39" s="188"/>
      <c r="YW39" s="188"/>
      <c r="YX39" s="188"/>
      <c r="YY39" s="188"/>
      <c r="YZ39" s="188"/>
      <c r="ZA39" s="188"/>
      <c r="ZB39" s="188"/>
      <c r="ZC39" s="188"/>
      <c r="ZD39" s="188"/>
      <c r="ZE39" s="188"/>
      <c r="ZF39" s="188"/>
      <c r="ZG39" s="188"/>
      <c r="ZH39" s="188"/>
      <c r="ZI39" s="188"/>
      <c r="ZJ39" s="188"/>
      <c r="ZK39" s="188"/>
      <c r="ZL39" s="188"/>
      <c r="ZM39" s="188"/>
      <c r="ZN39" s="188"/>
      <c r="ZO39" s="188"/>
      <c r="ZP39" s="188"/>
      <c r="ZQ39" s="188"/>
      <c r="ZR39" s="188"/>
      <c r="ZS39" s="188"/>
      <c r="ZT39" s="188"/>
      <c r="ZU39" s="188"/>
      <c r="ZV39" s="188"/>
      <c r="ZW39" s="188"/>
      <c r="ZX39" s="188"/>
      <c r="ZY39" s="188"/>
      <c r="ZZ39" s="188"/>
      <c r="AAA39" s="188"/>
      <c r="AAB39" s="188"/>
      <c r="AAC39" s="188"/>
      <c r="AAD39" s="188"/>
      <c r="AAE39" s="188"/>
      <c r="AAF39" s="188"/>
      <c r="AAG39" s="188"/>
      <c r="AAH39" s="188"/>
      <c r="AAI39" s="188"/>
      <c r="AAJ39" s="188"/>
      <c r="AAK39" s="188"/>
      <c r="AAL39" s="188"/>
      <c r="AAM39" s="188"/>
      <c r="AAN39" s="188"/>
      <c r="AAO39" s="188"/>
      <c r="AAP39" s="188"/>
      <c r="AAQ39" s="188"/>
      <c r="AAR39" s="188"/>
      <c r="AAS39" s="188"/>
      <c r="AAT39" s="188"/>
      <c r="AAU39" s="188"/>
      <c r="AAV39" s="188"/>
      <c r="AAW39" s="188"/>
      <c r="AAX39" s="188"/>
      <c r="AAY39" s="188"/>
      <c r="AAZ39" s="188"/>
      <c r="ABA39" s="188"/>
      <c r="ABB39" s="188"/>
      <c r="ABC39" s="188"/>
      <c r="ABD39" s="188"/>
      <c r="ABE39" s="188"/>
      <c r="ABF39" s="188"/>
      <c r="ABG39" s="188"/>
      <c r="ABH39" s="188"/>
      <c r="ABI39" s="188"/>
      <c r="ABJ39" s="188"/>
      <c r="ABK39" s="188"/>
      <c r="ABL39" s="188"/>
      <c r="ABM39" s="188"/>
      <c r="ABN39" s="188"/>
      <c r="ABO39" s="188"/>
      <c r="ABP39" s="188"/>
      <c r="ABQ39" s="188"/>
      <c r="ABR39" s="188"/>
      <c r="ABS39" s="188"/>
      <c r="ABT39" s="188"/>
      <c r="ABU39" s="188"/>
      <c r="ABV39" s="188"/>
      <c r="ABW39" s="188"/>
      <c r="ABX39" s="188"/>
      <c r="ABY39" s="188"/>
      <c r="ABZ39" s="188"/>
      <c r="ACA39" s="188"/>
      <c r="ACB39" s="188"/>
      <c r="ACC39" s="188"/>
      <c r="ACD39" s="188"/>
      <c r="ACE39" s="188"/>
      <c r="ACF39" s="188"/>
      <c r="ACG39" s="188"/>
      <c r="ACH39" s="188"/>
      <c r="ACI39" s="188"/>
      <c r="ACJ39" s="188"/>
      <c r="ACK39" s="188"/>
      <c r="ACL39" s="188"/>
      <c r="ACM39" s="188"/>
      <c r="ACN39" s="188"/>
      <c r="ACO39" s="188"/>
      <c r="ACP39" s="188"/>
      <c r="ACQ39" s="188"/>
      <c r="ACR39" s="188"/>
      <c r="ACS39" s="188"/>
      <c r="ACT39" s="188"/>
      <c r="ACU39" s="188"/>
      <c r="ACV39" s="188"/>
      <c r="ACW39" s="188"/>
      <c r="ACX39" s="188"/>
      <c r="ACY39" s="188"/>
      <c r="ACZ39" s="188"/>
      <c r="ADA39" s="188"/>
      <c r="ADB39" s="188"/>
      <c r="ADC39" s="188"/>
      <c r="ADD39" s="188"/>
      <c r="ADE39" s="188"/>
      <c r="ADF39" s="188"/>
      <c r="ADG39" s="188"/>
      <c r="ADH39" s="188"/>
      <c r="ADI39" s="188"/>
      <c r="ADJ39" s="188"/>
      <c r="ADK39" s="188"/>
      <c r="ADL39" s="188"/>
      <c r="ADM39" s="188"/>
      <c r="ADN39" s="188"/>
      <c r="ADO39" s="188"/>
      <c r="ADP39" s="188"/>
      <c r="ADQ39" s="188"/>
      <c r="ADR39" s="188"/>
      <c r="ADS39" s="188"/>
      <c r="ADT39" s="188"/>
      <c r="ADU39" s="188"/>
      <c r="ADV39" s="188"/>
      <c r="ADW39" s="188"/>
      <c r="ADX39" s="188"/>
      <c r="ADY39" s="188"/>
      <c r="ADZ39" s="188"/>
      <c r="AEA39" s="188"/>
      <c r="AEB39" s="188"/>
      <c r="AEC39" s="188"/>
      <c r="AED39" s="188"/>
      <c r="AEE39" s="188"/>
      <c r="AEF39" s="188"/>
      <c r="AEG39" s="188"/>
      <c r="AEH39" s="188"/>
      <c r="AEI39" s="188"/>
      <c r="AEJ39" s="188"/>
      <c r="AEK39" s="188"/>
      <c r="AEL39" s="188"/>
      <c r="AEM39" s="188"/>
      <c r="AEN39" s="188"/>
      <c r="AEO39" s="188"/>
      <c r="AEP39" s="188"/>
      <c r="AEQ39" s="188"/>
      <c r="AER39" s="188"/>
      <c r="AES39" s="188"/>
      <c r="AET39" s="188"/>
      <c r="AEU39" s="188"/>
      <c r="AEV39" s="188"/>
      <c r="AEW39" s="188"/>
      <c r="AEX39" s="188"/>
      <c r="AEY39" s="188"/>
      <c r="AEZ39" s="188"/>
      <c r="AFA39" s="188"/>
      <c r="AFB39" s="188"/>
      <c r="AFC39" s="188"/>
      <c r="AFD39" s="188"/>
      <c r="AFE39" s="188"/>
      <c r="AFF39" s="188"/>
      <c r="AFG39" s="188"/>
      <c r="AFH39" s="188"/>
      <c r="AFI39" s="188"/>
      <c r="AFJ39" s="188"/>
      <c r="AFK39" s="188"/>
      <c r="AFL39" s="188"/>
      <c r="AFM39" s="188"/>
      <c r="AFN39" s="188"/>
      <c r="AFO39" s="188"/>
      <c r="AFP39" s="188"/>
      <c r="AFQ39" s="188"/>
      <c r="AFR39" s="188"/>
      <c r="AFS39" s="188"/>
      <c r="AFT39" s="188"/>
      <c r="AFU39" s="188"/>
      <c r="AFV39" s="188"/>
      <c r="AFW39" s="188"/>
      <c r="AFX39" s="188"/>
      <c r="AFY39" s="188"/>
      <c r="AFZ39" s="188"/>
      <c r="AGA39" s="188"/>
      <c r="AGB39" s="188"/>
      <c r="AGC39" s="188"/>
      <c r="AGD39" s="188"/>
      <c r="AGE39" s="188"/>
      <c r="AGF39" s="188"/>
      <c r="AGG39" s="188"/>
      <c r="AGH39" s="188"/>
      <c r="AGI39" s="188"/>
      <c r="AGJ39" s="188"/>
      <c r="AGK39" s="188"/>
      <c r="AGL39" s="188"/>
      <c r="AGM39" s="188"/>
      <c r="AGN39" s="188"/>
      <c r="AGO39" s="188"/>
      <c r="AGP39" s="188"/>
      <c r="AGQ39" s="188"/>
      <c r="AGR39" s="188"/>
      <c r="AGS39" s="188"/>
      <c r="AGT39" s="188"/>
      <c r="AGU39" s="188"/>
      <c r="AGV39" s="188"/>
      <c r="AGW39" s="188"/>
      <c r="AGX39" s="188"/>
      <c r="AGY39" s="188"/>
      <c r="AGZ39" s="188"/>
      <c r="AHA39" s="188"/>
      <c r="AHB39" s="188"/>
      <c r="AHC39" s="188"/>
      <c r="AHD39" s="188"/>
      <c r="AHE39" s="188"/>
      <c r="AHF39" s="188"/>
      <c r="AHG39" s="188"/>
      <c r="AHH39" s="188"/>
      <c r="AHI39" s="188"/>
      <c r="AHJ39" s="188"/>
      <c r="AHK39" s="188"/>
      <c r="AHL39" s="188"/>
      <c r="AHM39" s="188"/>
      <c r="AHN39" s="188"/>
      <c r="AHO39" s="188"/>
      <c r="AHP39" s="188"/>
      <c r="AHQ39" s="188"/>
      <c r="AHR39" s="188"/>
      <c r="AHS39" s="188"/>
      <c r="AHT39" s="188"/>
      <c r="AHU39" s="188"/>
      <c r="AHV39" s="188"/>
      <c r="AHW39" s="188"/>
      <c r="AHX39" s="188"/>
      <c r="AHY39" s="188"/>
      <c r="AHZ39" s="188"/>
      <c r="AIA39" s="188"/>
      <c r="AIB39" s="188"/>
      <c r="AIC39" s="188"/>
      <c r="AID39" s="188"/>
      <c r="AIE39" s="188"/>
      <c r="AIF39" s="188"/>
      <c r="AIG39" s="188"/>
      <c r="AIH39" s="188"/>
      <c r="AII39" s="188"/>
      <c r="AIJ39" s="188"/>
      <c r="AIK39" s="188"/>
      <c r="AIL39" s="188"/>
      <c r="AIM39" s="188"/>
      <c r="AIN39" s="188"/>
      <c r="AIO39" s="188"/>
      <c r="AIP39" s="188"/>
      <c r="AIQ39" s="188"/>
      <c r="AIR39" s="188"/>
      <c r="AIS39" s="188"/>
      <c r="AIT39" s="188"/>
      <c r="AIU39" s="188"/>
      <c r="AIV39" s="188"/>
      <c r="AIW39" s="188"/>
      <c r="AIX39" s="188"/>
      <c r="AIY39" s="188"/>
      <c r="AIZ39" s="188"/>
      <c r="AJA39" s="188"/>
      <c r="AJB39" s="188"/>
      <c r="AJC39" s="188"/>
      <c r="AJD39" s="188"/>
      <c r="AJE39" s="188"/>
      <c r="AJF39" s="188"/>
      <c r="AJG39" s="188"/>
      <c r="AJH39" s="188"/>
      <c r="AJI39" s="188"/>
      <c r="AJJ39" s="188"/>
      <c r="AJK39" s="188"/>
      <c r="AJL39" s="188"/>
      <c r="AJM39" s="188"/>
      <c r="AJN39" s="188"/>
      <c r="AJO39" s="188"/>
      <c r="AJP39" s="188"/>
      <c r="AJQ39" s="188"/>
      <c r="AJR39" s="188"/>
      <c r="AJS39" s="188"/>
      <c r="AJT39" s="188"/>
      <c r="AJU39" s="188"/>
      <c r="AJV39" s="188"/>
      <c r="AJW39" s="188"/>
      <c r="AJX39" s="188"/>
      <c r="AJY39" s="188"/>
      <c r="AJZ39" s="188"/>
      <c r="AKA39" s="188"/>
      <c r="AKB39" s="188"/>
      <c r="AKC39" s="188"/>
      <c r="AKD39" s="188"/>
      <c r="AKE39" s="188"/>
      <c r="AKF39" s="188"/>
      <c r="AKG39" s="188"/>
      <c r="AKH39" s="188"/>
      <c r="AKI39" s="188"/>
      <c r="AKJ39" s="188"/>
      <c r="AKK39" s="188"/>
      <c r="AKL39" s="188"/>
      <c r="AKM39" s="188"/>
      <c r="AKN39" s="188"/>
      <c r="AKO39" s="188"/>
      <c r="AKP39" s="188"/>
      <c r="AKQ39" s="188"/>
      <c r="AKR39" s="188"/>
      <c r="AKS39" s="188"/>
      <c r="AKT39" s="188"/>
      <c r="AKU39" s="188"/>
      <c r="AKV39" s="188"/>
      <c r="AKW39" s="188"/>
      <c r="AKX39" s="188"/>
      <c r="AKY39" s="188"/>
      <c r="AKZ39" s="188"/>
      <c r="ALA39" s="188"/>
      <c r="ALB39" s="188"/>
      <c r="ALC39" s="188"/>
      <c r="ALD39" s="188"/>
      <c r="ALE39" s="188"/>
      <c r="ALF39" s="188"/>
      <c r="ALG39" s="188"/>
      <c r="ALH39" s="188"/>
      <c r="ALI39" s="188"/>
      <c r="ALJ39" s="188"/>
      <c r="ALK39" s="188"/>
      <c r="ALL39" s="188"/>
      <c r="ALM39" s="188"/>
      <c r="ALN39" s="188"/>
      <c r="ALO39" s="188"/>
      <c r="ALP39" s="188"/>
      <c r="ALQ39" s="188"/>
      <c r="ALR39" s="188"/>
      <c r="ALS39" s="188"/>
      <c r="ALT39" s="188"/>
      <c r="ALU39" s="188"/>
      <c r="ALV39" s="188"/>
      <c r="ALW39" s="188"/>
      <c r="ALX39" s="188"/>
      <c r="ALY39" s="188"/>
      <c r="ALZ39" s="188"/>
      <c r="AMA39" s="188"/>
      <c r="AMB39" s="188"/>
      <c r="AMC39" s="188"/>
      <c r="AMD39" s="188"/>
      <c r="AME39" s="188"/>
      <c r="AMF39" s="188"/>
      <c r="AMG39" s="188"/>
      <c r="AMH39" s="188"/>
      <c r="AMI39" s="188"/>
      <c r="AMJ39" s="188"/>
      <c r="AMK39" s="188"/>
    </row>
    <row r="40" spans="1:1025" s="190" customFormat="1" ht="15" customHeight="1" x14ac:dyDescent="0.3">
      <c r="A40" s="252" t="s">
        <v>265</v>
      </c>
      <c r="B40" s="252"/>
      <c r="C40" s="252"/>
      <c r="D40" s="252"/>
      <c r="E40" s="252"/>
      <c r="F40" s="252"/>
      <c r="G40" s="252"/>
      <c r="H40" s="252"/>
      <c r="I40" s="252"/>
      <c r="J40" s="252"/>
      <c r="K40" s="252"/>
      <c r="L40" s="252"/>
      <c r="M40" s="252"/>
      <c r="N40" s="252"/>
      <c r="O40" s="252"/>
      <c r="P40" s="252"/>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8"/>
      <c r="GD40" s="188"/>
      <c r="GE40" s="188"/>
      <c r="GF40" s="188"/>
      <c r="GG40" s="188"/>
      <c r="GH40" s="188"/>
      <c r="GI40" s="188"/>
      <c r="GJ40" s="188"/>
      <c r="GK40" s="188"/>
      <c r="GL40" s="188"/>
      <c r="GM40" s="188"/>
      <c r="GN40" s="188"/>
      <c r="GO40" s="188"/>
      <c r="GP40" s="188"/>
      <c r="GQ40" s="188"/>
      <c r="GR40" s="188"/>
      <c r="GS40" s="188"/>
      <c r="GT40" s="188"/>
      <c r="GU40" s="188"/>
      <c r="GV40" s="188"/>
      <c r="GW40" s="188"/>
      <c r="GX40" s="188"/>
      <c r="GY40" s="188"/>
      <c r="GZ40" s="188"/>
      <c r="HA40" s="188"/>
      <c r="HB40" s="188"/>
      <c r="HC40" s="188"/>
      <c r="HD40" s="188"/>
      <c r="HE40" s="188"/>
      <c r="HF40" s="188"/>
      <c r="HG40" s="188"/>
      <c r="HH40" s="188"/>
      <c r="HI40" s="188"/>
      <c r="HJ40" s="188"/>
      <c r="HK40" s="188"/>
      <c r="HL40" s="188"/>
      <c r="HM40" s="188"/>
      <c r="HN40" s="188"/>
      <c r="HO40" s="188"/>
      <c r="HP40" s="188"/>
      <c r="HQ40" s="188"/>
      <c r="HR40" s="188"/>
      <c r="HS40" s="188"/>
      <c r="HT40" s="188"/>
      <c r="HU40" s="188"/>
      <c r="HV40" s="188"/>
      <c r="HW40" s="188"/>
      <c r="HX40" s="188"/>
      <c r="HY40" s="188"/>
      <c r="HZ40" s="188"/>
      <c r="IA40" s="188"/>
      <c r="IB40" s="188"/>
      <c r="IC40" s="188"/>
      <c r="ID40" s="188"/>
      <c r="IE40" s="188"/>
      <c r="IF40" s="188"/>
      <c r="IG40" s="188"/>
      <c r="IH40" s="188"/>
      <c r="II40" s="188"/>
      <c r="IJ40" s="188"/>
      <c r="IK40" s="188"/>
      <c r="IL40" s="188"/>
      <c r="IM40" s="188"/>
      <c r="IN40" s="188"/>
      <c r="IO40" s="188"/>
      <c r="IP40" s="188"/>
      <c r="IQ40" s="188"/>
      <c r="IR40" s="188"/>
      <c r="IS40" s="188"/>
      <c r="IT40" s="188"/>
      <c r="IU40" s="188"/>
      <c r="IV40" s="188"/>
      <c r="IW40" s="188"/>
      <c r="IX40" s="188"/>
      <c r="IY40" s="188"/>
      <c r="IZ40" s="188"/>
      <c r="JA40" s="188"/>
      <c r="JB40" s="188"/>
      <c r="JC40" s="188"/>
      <c r="JD40" s="188"/>
      <c r="JE40" s="188"/>
      <c r="JF40" s="188"/>
      <c r="JG40" s="188"/>
      <c r="JH40" s="188"/>
      <c r="JI40" s="188"/>
      <c r="JJ40" s="188"/>
      <c r="JK40" s="188"/>
      <c r="JL40" s="188"/>
      <c r="JM40" s="188"/>
      <c r="JN40" s="188"/>
      <c r="JO40" s="188"/>
      <c r="JP40" s="188"/>
      <c r="JQ40" s="188"/>
      <c r="JR40" s="188"/>
      <c r="JS40" s="188"/>
      <c r="JT40" s="188"/>
      <c r="JU40" s="188"/>
      <c r="JV40" s="188"/>
      <c r="JW40" s="188"/>
      <c r="JX40" s="188"/>
      <c r="JY40" s="188"/>
      <c r="JZ40" s="188"/>
      <c r="KA40" s="188"/>
      <c r="KB40" s="188"/>
      <c r="KC40" s="188"/>
      <c r="KD40" s="188"/>
      <c r="KE40" s="188"/>
      <c r="KF40" s="188"/>
      <c r="KG40" s="188"/>
      <c r="KH40" s="188"/>
      <c r="KI40" s="188"/>
      <c r="KJ40" s="188"/>
      <c r="KK40" s="188"/>
      <c r="KL40" s="188"/>
      <c r="KM40" s="188"/>
      <c r="KN40" s="188"/>
      <c r="KO40" s="188"/>
      <c r="KP40" s="188"/>
      <c r="KQ40" s="188"/>
      <c r="KR40" s="188"/>
      <c r="KS40" s="188"/>
      <c r="KT40" s="188"/>
      <c r="KU40" s="188"/>
      <c r="KV40" s="188"/>
      <c r="KW40" s="188"/>
      <c r="KX40" s="188"/>
      <c r="KY40" s="188"/>
      <c r="KZ40" s="188"/>
      <c r="LA40" s="188"/>
      <c r="LB40" s="188"/>
      <c r="LC40" s="188"/>
      <c r="LD40" s="188"/>
      <c r="LE40" s="188"/>
      <c r="LF40" s="188"/>
      <c r="LG40" s="188"/>
      <c r="LH40" s="188"/>
      <c r="LI40" s="188"/>
      <c r="LJ40" s="188"/>
      <c r="LK40" s="188"/>
      <c r="LL40" s="188"/>
      <c r="LM40" s="188"/>
      <c r="LN40" s="188"/>
      <c r="LO40" s="188"/>
      <c r="LP40" s="188"/>
      <c r="LQ40" s="188"/>
      <c r="LR40" s="188"/>
      <c r="LS40" s="188"/>
      <c r="LT40" s="188"/>
      <c r="LU40" s="188"/>
      <c r="LV40" s="188"/>
      <c r="LW40" s="188"/>
      <c r="LX40" s="188"/>
      <c r="LY40" s="188"/>
      <c r="LZ40" s="188"/>
      <c r="MA40" s="188"/>
      <c r="MB40" s="188"/>
      <c r="MC40" s="188"/>
      <c r="MD40" s="188"/>
      <c r="ME40" s="188"/>
      <c r="MF40" s="188"/>
      <c r="MG40" s="188"/>
      <c r="MH40" s="188"/>
      <c r="MI40" s="188"/>
      <c r="MJ40" s="188"/>
      <c r="MK40" s="188"/>
      <c r="ML40" s="188"/>
      <c r="MM40" s="188"/>
      <c r="MN40" s="188"/>
      <c r="MO40" s="188"/>
      <c r="MP40" s="188"/>
      <c r="MQ40" s="188"/>
      <c r="MR40" s="188"/>
      <c r="MS40" s="188"/>
      <c r="MT40" s="188"/>
      <c r="MU40" s="188"/>
      <c r="MV40" s="188"/>
      <c r="MW40" s="188"/>
      <c r="MX40" s="188"/>
      <c r="MY40" s="188"/>
      <c r="MZ40" s="188"/>
      <c r="NA40" s="188"/>
      <c r="NB40" s="188"/>
      <c r="NC40" s="188"/>
      <c r="ND40" s="188"/>
      <c r="NE40" s="188"/>
      <c r="NF40" s="188"/>
      <c r="NG40" s="188"/>
      <c r="NH40" s="188"/>
      <c r="NI40" s="188"/>
      <c r="NJ40" s="188"/>
      <c r="NK40" s="188"/>
      <c r="NL40" s="188"/>
      <c r="NM40" s="188"/>
      <c r="NN40" s="188"/>
      <c r="NO40" s="188"/>
      <c r="NP40" s="188"/>
      <c r="NQ40" s="188"/>
      <c r="NR40" s="188"/>
      <c r="NS40" s="188"/>
      <c r="NT40" s="188"/>
      <c r="NU40" s="188"/>
      <c r="NV40" s="188"/>
      <c r="NW40" s="188"/>
      <c r="NX40" s="188"/>
      <c r="NY40" s="188"/>
      <c r="NZ40" s="188"/>
      <c r="OA40" s="188"/>
      <c r="OB40" s="188"/>
      <c r="OC40" s="188"/>
      <c r="OD40" s="188"/>
      <c r="OE40" s="188"/>
      <c r="OF40" s="188"/>
      <c r="OG40" s="188"/>
      <c r="OH40" s="188"/>
      <c r="OI40" s="188"/>
      <c r="OJ40" s="188"/>
      <c r="OK40" s="188"/>
      <c r="OL40" s="188"/>
      <c r="OM40" s="188"/>
      <c r="ON40" s="188"/>
      <c r="OO40" s="188"/>
      <c r="OP40" s="188"/>
      <c r="OQ40" s="188"/>
      <c r="OR40" s="188"/>
      <c r="OS40" s="188"/>
      <c r="OT40" s="188"/>
      <c r="OU40" s="188"/>
      <c r="OV40" s="188"/>
      <c r="OW40" s="188"/>
      <c r="OX40" s="188"/>
      <c r="OY40" s="188"/>
      <c r="OZ40" s="188"/>
      <c r="PA40" s="188"/>
      <c r="PB40" s="188"/>
      <c r="PC40" s="188"/>
      <c r="PD40" s="188"/>
      <c r="PE40" s="188"/>
      <c r="PF40" s="188"/>
      <c r="PG40" s="188"/>
      <c r="PH40" s="188"/>
      <c r="PI40" s="188"/>
      <c r="PJ40" s="188"/>
      <c r="PK40" s="188"/>
      <c r="PL40" s="188"/>
      <c r="PM40" s="188"/>
      <c r="PN40" s="188"/>
      <c r="PO40" s="188"/>
      <c r="PP40" s="188"/>
      <c r="PQ40" s="188"/>
      <c r="PR40" s="188"/>
      <c r="PS40" s="188"/>
      <c r="PT40" s="188"/>
      <c r="PU40" s="188"/>
      <c r="PV40" s="188"/>
      <c r="PW40" s="188"/>
      <c r="PX40" s="188"/>
      <c r="PY40" s="188"/>
      <c r="PZ40" s="188"/>
      <c r="QA40" s="188"/>
      <c r="QB40" s="188"/>
      <c r="QC40" s="188"/>
      <c r="QD40" s="188"/>
      <c r="QE40" s="188"/>
      <c r="QF40" s="188"/>
      <c r="QG40" s="188"/>
      <c r="QH40" s="188"/>
      <c r="QI40" s="188"/>
      <c r="QJ40" s="188"/>
      <c r="QK40" s="188"/>
      <c r="QL40" s="188"/>
      <c r="QM40" s="188"/>
      <c r="QN40" s="188"/>
      <c r="QO40" s="188"/>
      <c r="QP40" s="188"/>
      <c r="QQ40" s="188"/>
      <c r="QR40" s="188"/>
      <c r="QS40" s="188"/>
      <c r="QT40" s="188"/>
      <c r="QU40" s="188"/>
      <c r="QV40" s="188"/>
      <c r="QW40" s="188"/>
      <c r="QX40" s="188"/>
      <c r="QY40" s="188"/>
      <c r="QZ40" s="188"/>
      <c r="RA40" s="188"/>
      <c r="RB40" s="188"/>
      <c r="RC40" s="188"/>
      <c r="RD40" s="188"/>
      <c r="RE40" s="188"/>
      <c r="RF40" s="188"/>
      <c r="RG40" s="188"/>
      <c r="RH40" s="188"/>
      <c r="RI40" s="188"/>
      <c r="RJ40" s="188"/>
      <c r="RK40" s="188"/>
      <c r="RL40" s="188"/>
      <c r="RM40" s="188"/>
      <c r="RN40" s="188"/>
      <c r="RO40" s="188"/>
      <c r="RP40" s="188"/>
      <c r="RQ40" s="188"/>
      <c r="RR40" s="188"/>
      <c r="RS40" s="188"/>
      <c r="RT40" s="188"/>
      <c r="RU40" s="188"/>
      <c r="RV40" s="188"/>
      <c r="RW40" s="188"/>
      <c r="RX40" s="188"/>
      <c r="RY40" s="188"/>
      <c r="RZ40" s="188"/>
      <c r="SA40" s="188"/>
      <c r="SB40" s="188"/>
      <c r="SC40" s="188"/>
      <c r="SD40" s="188"/>
      <c r="SE40" s="188"/>
      <c r="SF40" s="188"/>
      <c r="SG40" s="188"/>
      <c r="SH40" s="188"/>
      <c r="SI40" s="188"/>
      <c r="SJ40" s="188"/>
      <c r="SK40" s="188"/>
      <c r="SL40" s="188"/>
      <c r="SM40" s="188"/>
      <c r="SN40" s="188"/>
      <c r="SO40" s="188"/>
      <c r="SP40" s="188"/>
      <c r="SQ40" s="188"/>
      <c r="SR40" s="188"/>
      <c r="SS40" s="188"/>
      <c r="ST40" s="188"/>
      <c r="SU40" s="188"/>
      <c r="SV40" s="188"/>
      <c r="SW40" s="188"/>
      <c r="SX40" s="188"/>
      <c r="SY40" s="188"/>
      <c r="SZ40" s="188"/>
      <c r="TA40" s="188"/>
      <c r="TB40" s="188"/>
      <c r="TC40" s="188"/>
      <c r="TD40" s="188"/>
      <c r="TE40" s="188"/>
      <c r="TF40" s="188"/>
      <c r="TG40" s="188"/>
      <c r="TH40" s="188"/>
      <c r="TI40" s="188"/>
      <c r="TJ40" s="188"/>
      <c r="TK40" s="188"/>
      <c r="TL40" s="188"/>
      <c r="TM40" s="188"/>
      <c r="TN40" s="188"/>
      <c r="TO40" s="188"/>
      <c r="TP40" s="188"/>
      <c r="TQ40" s="188"/>
      <c r="TR40" s="188"/>
      <c r="TS40" s="188"/>
      <c r="TT40" s="188"/>
      <c r="TU40" s="188"/>
      <c r="TV40" s="188"/>
      <c r="TW40" s="188"/>
      <c r="TX40" s="188"/>
      <c r="TY40" s="188"/>
      <c r="TZ40" s="188"/>
      <c r="UA40" s="188"/>
      <c r="UB40" s="188"/>
      <c r="UC40" s="188"/>
      <c r="UD40" s="188"/>
      <c r="UE40" s="188"/>
      <c r="UF40" s="188"/>
      <c r="UG40" s="188"/>
      <c r="UH40" s="188"/>
      <c r="UI40" s="188"/>
      <c r="UJ40" s="188"/>
      <c r="UK40" s="188"/>
      <c r="UL40" s="188"/>
      <c r="UM40" s="188"/>
      <c r="UN40" s="188"/>
      <c r="UO40" s="188"/>
      <c r="UP40" s="188"/>
      <c r="UQ40" s="188"/>
      <c r="UR40" s="188"/>
      <c r="US40" s="188"/>
      <c r="UT40" s="188"/>
      <c r="UU40" s="188"/>
      <c r="UV40" s="188"/>
      <c r="UW40" s="188"/>
      <c r="UX40" s="188"/>
      <c r="UY40" s="188"/>
      <c r="UZ40" s="188"/>
      <c r="VA40" s="188"/>
      <c r="VB40" s="188"/>
      <c r="VC40" s="188"/>
      <c r="VD40" s="188"/>
      <c r="VE40" s="188"/>
      <c r="VF40" s="188"/>
      <c r="VG40" s="188"/>
      <c r="VH40" s="188"/>
      <c r="VI40" s="188"/>
      <c r="VJ40" s="188"/>
      <c r="VK40" s="188"/>
      <c r="VL40" s="188"/>
      <c r="VM40" s="188"/>
      <c r="VN40" s="188"/>
      <c r="VO40" s="188"/>
      <c r="VP40" s="188"/>
      <c r="VQ40" s="188"/>
      <c r="VR40" s="188"/>
      <c r="VS40" s="188"/>
      <c r="VT40" s="188"/>
      <c r="VU40" s="188"/>
      <c r="VV40" s="188"/>
      <c r="VW40" s="188"/>
      <c r="VX40" s="188"/>
      <c r="VY40" s="188"/>
      <c r="VZ40" s="188"/>
      <c r="WA40" s="188"/>
      <c r="WB40" s="188"/>
      <c r="WC40" s="188"/>
      <c r="WD40" s="188"/>
      <c r="WE40" s="188"/>
      <c r="WF40" s="188"/>
      <c r="WG40" s="188"/>
      <c r="WH40" s="188"/>
      <c r="WI40" s="188"/>
      <c r="WJ40" s="188"/>
      <c r="WK40" s="188"/>
      <c r="WL40" s="188"/>
      <c r="WM40" s="188"/>
      <c r="WN40" s="188"/>
      <c r="WO40" s="188"/>
      <c r="WP40" s="188"/>
      <c r="WQ40" s="188"/>
      <c r="WR40" s="188"/>
      <c r="WS40" s="188"/>
      <c r="WT40" s="188"/>
      <c r="WU40" s="188"/>
      <c r="WV40" s="188"/>
      <c r="WW40" s="188"/>
      <c r="WX40" s="188"/>
      <c r="WY40" s="188"/>
      <c r="WZ40" s="188"/>
      <c r="XA40" s="188"/>
      <c r="XB40" s="188"/>
      <c r="XC40" s="188"/>
      <c r="XD40" s="188"/>
      <c r="XE40" s="188"/>
      <c r="XF40" s="188"/>
      <c r="XG40" s="188"/>
      <c r="XH40" s="188"/>
      <c r="XI40" s="188"/>
      <c r="XJ40" s="188"/>
      <c r="XK40" s="188"/>
      <c r="XL40" s="188"/>
      <c r="XM40" s="188"/>
      <c r="XN40" s="188"/>
      <c r="XO40" s="188"/>
      <c r="XP40" s="188"/>
      <c r="XQ40" s="188"/>
      <c r="XR40" s="188"/>
      <c r="XS40" s="188"/>
      <c r="XT40" s="188"/>
      <c r="XU40" s="188"/>
      <c r="XV40" s="188"/>
      <c r="XW40" s="188"/>
      <c r="XX40" s="188"/>
      <c r="XY40" s="188"/>
      <c r="XZ40" s="188"/>
      <c r="YA40" s="188"/>
      <c r="YB40" s="188"/>
      <c r="YC40" s="188"/>
      <c r="YD40" s="188"/>
      <c r="YE40" s="188"/>
      <c r="YF40" s="188"/>
      <c r="YG40" s="188"/>
      <c r="YH40" s="188"/>
      <c r="YI40" s="188"/>
      <c r="YJ40" s="188"/>
      <c r="YK40" s="188"/>
      <c r="YL40" s="188"/>
      <c r="YM40" s="188"/>
      <c r="YN40" s="188"/>
      <c r="YO40" s="188"/>
      <c r="YP40" s="188"/>
      <c r="YQ40" s="188"/>
      <c r="YR40" s="188"/>
      <c r="YS40" s="188"/>
      <c r="YT40" s="188"/>
      <c r="YU40" s="188"/>
      <c r="YV40" s="188"/>
      <c r="YW40" s="188"/>
      <c r="YX40" s="188"/>
      <c r="YY40" s="188"/>
      <c r="YZ40" s="188"/>
      <c r="ZA40" s="188"/>
      <c r="ZB40" s="188"/>
      <c r="ZC40" s="188"/>
      <c r="ZD40" s="188"/>
      <c r="ZE40" s="188"/>
      <c r="ZF40" s="188"/>
      <c r="ZG40" s="188"/>
      <c r="ZH40" s="188"/>
      <c r="ZI40" s="188"/>
      <c r="ZJ40" s="188"/>
      <c r="ZK40" s="188"/>
      <c r="ZL40" s="188"/>
      <c r="ZM40" s="188"/>
      <c r="ZN40" s="188"/>
      <c r="ZO40" s="188"/>
      <c r="ZP40" s="188"/>
      <c r="ZQ40" s="188"/>
      <c r="ZR40" s="188"/>
      <c r="ZS40" s="188"/>
      <c r="ZT40" s="188"/>
      <c r="ZU40" s="188"/>
      <c r="ZV40" s="188"/>
      <c r="ZW40" s="188"/>
      <c r="ZX40" s="188"/>
      <c r="ZY40" s="188"/>
      <c r="ZZ40" s="188"/>
      <c r="AAA40" s="188"/>
      <c r="AAB40" s="188"/>
      <c r="AAC40" s="188"/>
      <c r="AAD40" s="188"/>
      <c r="AAE40" s="188"/>
      <c r="AAF40" s="188"/>
      <c r="AAG40" s="188"/>
      <c r="AAH40" s="188"/>
      <c r="AAI40" s="188"/>
      <c r="AAJ40" s="188"/>
      <c r="AAK40" s="188"/>
      <c r="AAL40" s="188"/>
      <c r="AAM40" s="188"/>
      <c r="AAN40" s="188"/>
      <c r="AAO40" s="188"/>
      <c r="AAP40" s="188"/>
      <c r="AAQ40" s="188"/>
      <c r="AAR40" s="188"/>
      <c r="AAS40" s="188"/>
      <c r="AAT40" s="188"/>
      <c r="AAU40" s="188"/>
      <c r="AAV40" s="188"/>
      <c r="AAW40" s="188"/>
      <c r="AAX40" s="188"/>
      <c r="AAY40" s="188"/>
      <c r="AAZ40" s="188"/>
      <c r="ABA40" s="188"/>
      <c r="ABB40" s="188"/>
      <c r="ABC40" s="188"/>
      <c r="ABD40" s="188"/>
      <c r="ABE40" s="188"/>
      <c r="ABF40" s="188"/>
      <c r="ABG40" s="188"/>
      <c r="ABH40" s="188"/>
      <c r="ABI40" s="188"/>
      <c r="ABJ40" s="188"/>
      <c r="ABK40" s="188"/>
      <c r="ABL40" s="188"/>
      <c r="ABM40" s="188"/>
      <c r="ABN40" s="188"/>
      <c r="ABO40" s="188"/>
      <c r="ABP40" s="188"/>
      <c r="ABQ40" s="188"/>
      <c r="ABR40" s="188"/>
      <c r="ABS40" s="188"/>
      <c r="ABT40" s="188"/>
      <c r="ABU40" s="188"/>
      <c r="ABV40" s="188"/>
      <c r="ABW40" s="188"/>
      <c r="ABX40" s="188"/>
      <c r="ABY40" s="188"/>
      <c r="ABZ40" s="188"/>
      <c r="ACA40" s="188"/>
      <c r="ACB40" s="188"/>
      <c r="ACC40" s="188"/>
      <c r="ACD40" s="188"/>
      <c r="ACE40" s="188"/>
      <c r="ACF40" s="188"/>
      <c r="ACG40" s="188"/>
      <c r="ACH40" s="188"/>
      <c r="ACI40" s="188"/>
      <c r="ACJ40" s="188"/>
      <c r="ACK40" s="188"/>
      <c r="ACL40" s="188"/>
      <c r="ACM40" s="188"/>
      <c r="ACN40" s="188"/>
      <c r="ACO40" s="188"/>
      <c r="ACP40" s="188"/>
      <c r="ACQ40" s="188"/>
      <c r="ACR40" s="188"/>
      <c r="ACS40" s="188"/>
      <c r="ACT40" s="188"/>
      <c r="ACU40" s="188"/>
      <c r="ACV40" s="188"/>
      <c r="ACW40" s="188"/>
      <c r="ACX40" s="188"/>
      <c r="ACY40" s="188"/>
      <c r="ACZ40" s="188"/>
      <c r="ADA40" s="188"/>
      <c r="ADB40" s="188"/>
      <c r="ADC40" s="188"/>
      <c r="ADD40" s="188"/>
      <c r="ADE40" s="188"/>
      <c r="ADF40" s="188"/>
      <c r="ADG40" s="188"/>
      <c r="ADH40" s="188"/>
      <c r="ADI40" s="188"/>
      <c r="ADJ40" s="188"/>
      <c r="ADK40" s="188"/>
      <c r="ADL40" s="188"/>
      <c r="ADM40" s="188"/>
      <c r="ADN40" s="188"/>
      <c r="ADO40" s="188"/>
      <c r="ADP40" s="188"/>
      <c r="ADQ40" s="188"/>
      <c r="ADR40" s="188"/>
      <c r="ADS40" s="188"/>
      <c r="ADT40" s="188"/>
      <c r="ADU40" s="188"/>
      <c r="ADV40" s="188"/>
      <c r="ADW40" s="188"/>
      <c r="ADX40" s="188"/>
      <c r="ADY40" s="188"/>
      <c r="ADZ40" s="188"/>
      <c r="AEA40" s="188"/>
      <c r="AEB40" s="188"/>
      <c r="AEC40" s="188"/>
      <c r="AED40" s="188"/>
      <c r="AEE40" s="188"/>
      <c r="AEF40" s="188"/>
      <c r="AEG40" s="188"/>
      <c r="AEH40" s="188"/>
      <c r="AEI40" s="188"/>
      <c r="AEJ40" s="188"/>
      <c r="AEK40" s="188"/>
      <c r="AEL40" s="188"/>
      <c r="AEM40" s="188"/>
      <c r="AEN40" s="188"/>
      <c r="AEO40" s="188"/>
      <c r="AEP40" s="188"/>
      <c r="AEQ40" s="188"/>
      <c r="AER40" s="188"/>
      <c r="AES40" s="188"/>
      <c r="AET40" s="188"/>
      <c r="AEU40" s="188"/>
      <c r="AEV40" s="188"/>
      <c r="AEW40" s="188"/>
      <c r="AEX40" s="188"/>
      <c r="AEY40" s="188"/>
      <c r="AEZ40" s="188"/>
      <c r="AFA40" s="188"/>
      <c r="AFB40" s="188"/>
      <c r="AFC40" s="188"/>
      <c r="AFD40" s="188"/>
      <c r="AFE40" s="188"/>
      <c r="AFF40" s="188"/>
      <c r="AFG40" s="188"/>
      <c r="AFH40" s="188"/>
      <c r="AFI40" s="188"/>
      <c r="AFJ40" s="188"/>
      <c r="AFK40" s="188"/>
      <c r="AFL40" s="188"/>
      <c r="AFM40" s="188"/>
      <c r="AFN40" s="188"/>
      <c r="AFO40" s="188"/>
      <c r="AFP40" s="188"/>
      <c r="AFQ40" s="188"/>
      <c r="AFR40" s="188"/>
      <c r="AFS40" s="188"/>
      <c r="AFT40" s="188"/>
      <c r="AFU40" s="188"/>
      <c r="AFV40" s="188"/>
      <c r="AFW40" s="188"/>
      <c r="AFX40" s="188"/>
      <c r="AFY40" s="188"/>
      <c r="AFZ40" s="188"/>
      <c r="AGA40" s="188"/>
      <c r="AGB40" s="188"/>
      <c r="AGC40" s="188"/>
      <c r="AGD40" s="188"/>
      <c r="AGE40" s="188"/>
      <c r="AGF40" s="188"/>
      <c r="AGG40" s="188"/>
      <c r="AGH40" s="188"/>
      <c r="AGI40" s="188"/>
      <c r="AGJ40" s="188"/>
      <c r="AGK40" s="188"/>
      <c r="AGL40" s="188"/>
      <c r="AGM40" s="188"/>
      <c r="AGN40" s="188"/>
      <c r="AGO40" s="188"/>
      <c r="AGP40" s="188"/>
      <c r="AGQ40" s="188"/>
      <c r="AGR40" s="188"/>
      <c r="AGS40" s="188"/>
      <c r="AGT40" s="188"/>
      <c r="AGU40" s="188"/>
      <c r="AGV40" s="188"/>
      <c r="AGW40" s="188"/>
      <c r="AGX40" s="188"/>
      <c r="AGY40" s="188"/>
      <c r="AGZ40" s="188"/>
      <c r="AHA40" s="188"/>
      <c r="AHB40" s="188"/>
      <c r="AHC40" s="188"/>
      <c r="AHD40" s="188"/>
      <c r="AHE40" s="188"/>
      <c r="AHF40" s="188"/>
      <c r="AHG40" s="188"/>
      <c r="AHH40" s="188"/>
      <c r="AHI40" s="188"/>
      <c r="AHJ40" s="188"/>
      <c r="AHK40" s="188"/>
      <c r="AHL40" s="188"/>
      <c r="AHM40" s="188"/>
      <c r="AHN40" s="188"/>
      <c r="AHO40" s="188"/>
      <c r="AHP40" s="188"/>
      <c r="AHQ40" s="188"/>
      <c r="AHR40" s="188"/>
      <c r="AHS40" s="188"/>
      <c r="AHT40" s="188"/>
      <c r="AHU40" s="188"/>
      <c r="AHV40" s="188"/>
      <c r="AHW40" s="188"/>
      <c r="AHX40" s="188"/>
      <c r="AHY40" s="188"/>
      <c r="AHZ40" s="188"/>
      <c r="AIA40" s="188"/>
      <c r="AIB40" s="188"/>
      <c r="AIC40" s="188"/>
      <c r="AID40" s="188"/>
      <c r="AIE40" s="188"/>
      <c r="AIF40" s="188"/>
      <c r="AIG40" s="188"/>
      <c r="AIH40" s="188"/>
      <c r="AII40" s="188"/>
      <c r="AIJ40" s="188"/>
      <c r="AIK40" s="188"/>
      <c r="AIL40" s="188"/>
      <c r="AIM40" s="188"/>
      <c r="AIN40" s="188"/>
      <c r="AIO40" s="188"/>
      <c r="AIP40" s="188"/>
      <c r="AIQ40" s="188"/>
      <c r="AIR40" s="188"/>
      <c r="AIS40" s="188"/>
      <c r="AIT40" s="188"/>
      <c r="AIU40" s="188"/>
      <c r="AIV40" s="188"/>
      <c r="AIW40" s="188"/>
      <c r="AIX40" s="188"/>
      <c r="AIY40" s="188"/>
      <c r="AIZ40" s="188"/>
      <c r="AJA40" s="188"/>
      <c r="AJB40" s="188"/>
      <c r="AJC40" s="188"/>
      <c r="AJD40" s="188"/>
      <c r="AJE40" s="188"/>
      <c r="AJF40" s="188"/>
      <c r="AJG40" s="188"/>
      <c r="AJH40" s="188"/>
      <c r="AJI40" s="188"/>
      <c r="AJJ40" s="188"/>
      <c r="AJK40" s="188"/>
      <c r="AJL40" s="188"/>
      <c r="AJM40" s="188"/>
      <c r="AJN40" s="188"/>
      <c r="AJO40" s="188"/>
      <c r="AJP40" s="188"/>
      <c r="AJQ40" s="188"/>
      <c r="AJR40" s="188"/>
      <c r="AJS40" s="188"/>
      <c r="AJT40" s="188"/>
      <c r="AJU40" s="188"/>
      <c r="AJV40" s="188"/>
      <c r="AJW40" s="188"/>
      <c r="AJX40" s="188"/>
      <c r="AJY40" s="188"/>
      <c r="AJZ40" s="188"/>
      <c r="AKA40" s="188"/>
      <c r="AKB40" s="188"/>
      <c r="AKC40" s="188"/>
      <c r="AKD40" s="188"/>
      <c r="AKE40" s="188"/>
      <c r="AKF40" s="188"/>
      <c r="AKG40" s="188"/>
      <c r="AKH40" s="188"/>
      <c r="AKI40" s="188"/>
      <c r="AKJ40" s="188"/>
      <c r="AKK40" s="188"/>
      <c r="AKL40" s="188"/>
      <c r="AKM40" s="188"/>
      <c r="AKN40" s="188"/>
      <c r="AKO40" s="188"/>
      <c r="AKP40" s="188"/>
      <c r="AKQ40" s="188"/>
      <c r="AKR40" s="188"/>
      <c r="AKS40" s="188"/>
      <c r="AKT40" s="188"/>
      <c r="AKU40" s="188"/>
      <c r="AKV40" s="188"/>
      <c r="AKW40" s="188"/>
      <c r="AKX40" s="188"/>
      <c r="AKY40" s="188"/>
      <c r="AKZ40" s="188"/>
      <c r="ALA40" s="188"/>
      <c r="ALB40" s="188"/>
      <c r="ALC40" s="188"/>
      <c r="ALD40" s="188"/>
      <c r="ALE40" s="188"/>
      <c r="ALF40" s="188"/>
      <c r="ALG40" s="188"/>
      <c r="ALH40" s="188"/>
      <c r="ALI40" s="188"/>
      <c r="ALJ40" s="188"/>
      <c r="ALK40" s="188"/>
      <c r="ALL40" s="188"/>
      <c r="ALM40" s="188"/>
      <c r="ALN40" s="188"/>
      <c r="ALO40" s="188"/>
      <c r="ALP40" s="188"/>
      <c r="ALQ40" s="188"/>
      <c r="ALR40" s="188"/>
      <c r="ALS40" s="188"/>
      <c r="ALT40" s="188"/>
      <c r="ALU40" s="188"/>
      <c r="ALV40" s="188"/>
      <c r="ALW40" s="188"/>
      <c r="ALX40" s="188"/>
      <c r="ALY40" s="188"/>
      <c r="ALZ40" s="188"/>
      <c r="AMA40" s="188"/>
      <c r="AMB40" s="188"/>
      <c r="AMC40" s="188"/>
      <c r="AMD40" s="188"/>
      <c r="AME40" s="188"/>
      <c r="AMF40" s="188"/>
      <c r="AMG40" s="188"/>
      <c r="AMH40" s="188"/>
      <c r="AMI40" s="188"/>
      <c r="AMJ40" s="188"/>
      <c r="AMK40" s="188"/>
    </row>
    <row r="41" spans="1:1025" s="190" customFormat="1" x14ac:dyDescent="0.3">
      <c r="A41" s="191" t="s">
        <v>266</v>
      </c>
      <c r="B41" s="188"/>
      <c r="C41" s="2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c r="FG41" s="188"/>
      <c r="FH41" s="188"/>
      <c r="FI41" s="188"/>
      <c r="FJ41" s="188"/>
      <c r="FK41" s="188"/>
      <c r="FL41" s="188"/>
      <c r="FM41" s="188"/>
      <c r="FN41" s="188"/>
      <c r="FO41" s="188"/>
      <c r="FP41" s="188"/>
      <c r="FQ41" s="188"/>
      <c r="FR41" s="188"/>
      <c r="FS41" s="188"/>
      <c r="FT41" s="188"/>
      <c r="FU41" s="188"/>
      <c r="FV41" s="188"/>
      <c r="FW41" s="188"/>
      <c r="FX41" s="188"/>
      <c r="FY41" s="188"/>
      <c r="FZ41" s="188"/>
      <c r="GA41" s="188"/>
      <c r="GB41" s="188"/>
      <c r="GC41" s="188"/>
      <c r="GD41" s="188"/>
      <c r="GE41" s="188"/>
      <c r="GF41" s="188"/>
      <c r="GG41" s="188"/>
      <c r="GH41" s="188"/>
      <c r="GI41" s="188"/>
      <c r="GJ41" s="188"/>
      <c r="GK41" s="188"/>
      <c r="GL41" s="188"/>
      <c r="GM41" s="188"/>
      <c r="GN41" s="188"/>
      <c r="GO41" s="188"/>
      <c r="GP41" s="188"/>
      <c r="GQ41" s="188"/>
      <c r="GR41" s="188"/>
      <c r="GS41" s="188"/>
      <c r="GT41" s="188"/>
      <c r="GU41" s="188"/>
      <c r="GV41" s="188"/>
      <c r="GW41" s="188"/>
      <c r="GX41" s="188"/>
      <c r="GY41" s="188"/>
      <c r="GZ41" s="188"/>
      <c r="HA41" s="188"/>
      <c r="HB41" s="188"/>
      <c r="HC41" s="188"/>
      <c r="HD41" s="188"/>
      <c r="HE41" s="188"/>
      <c r="HF41" s="188"/>
      <c r="HG41" s="188"/>
      <c r="HH41" s="188"/>
      <c r="HI41" s="188"/>
      <c r="HJ41" s="188"/>
      <c r="HK41" s="188"/>
      <c r="HL41" s="188"/>
      <c r="HM41" s="188"/>
      <c r="HN41" s="188"/>
      <c r="HO41" s="188"/>
      <c r="HP41" s="188"/>
      <c r="HQ41" s="188"/>
      <c r="HR41" s="188"/>
      <c r="HS41" s="188"/>
      <c r="HT41" s="188"/>
      <c r="HU41" s="188"/>
      <c r="HV41" s="188"/>
      <c r="HW41" s="188"/>
      <c r="HX41" s="188"/>
      <c r="HY41" s="188"/>
      <c r="HZ41" s="188"/>
      <c r="IA41" s="188"/>
      <c r="IB41" s="188"/>
      <c r="IC41" s="188"/>
      <c r="ID41" s="188"/>
      <c r="IE41" s="188"/>
      <c r="IF41" s="188"/>
      <c r="IG41" s="188"/>
      <c r="IH41" s="188"/>
      <c r="II41" s="188"/>
      <c r="IJ41" s="188"/>
      <c r="IK41" s="188"/>
      <c r="IL41" s="188"/>
      <c r="IM41" s="188"/>
      <c r="IN41" s="188"/>
      <c r="IO41" s="188"/>
      <c r="IP41" s="188"/>
      <c r="IQ41" s="188"/>
      <c r="IR41" s="188"/>
      <c r="IS41" s="188"/>
      <c r="IT41" s="188"/>
      <c r="IU41" s="188"/>
      <c r="IV41" s="188"/>
      <c r="IW41" s="188"/>
      <c r="IX41" s="188"/>
      <c r="IY41" s="188"/>
      <c r="IZ41" s="188"/>
      <c r="JA41" s="188"/>
      <c r="JB41" s="188"/>
      <c r="JC41" s="188"/>
      <c r="JD41" s="188"/>
      <c r="JE41" s="188"/>
      <c r="JF41" s="188"/>
      <c r="JG41" s="188"/>
      <c r="JH41" s="188"/>
      <c r="JI41" s="188"/>
      <c r="JJ41" s="188"/>
      <c r="JK41" s="188"/>
      <c r="JL41" s="188"/>
      <c r="JM41" s="188"/>
      <c r="JN41" s="188"/>
      <c r="JO41" s="188"/>
      <c r="JP41" s="188"/>
      <c r="JQ41" s="188"/>
      <c r="JR41" s="188"/>
      <c r="JS41" s="188"/>
      <c r="JT41" s="188"/>
      <c r="JU41" s="188"/>
      <c r="JV41" s="188"/>
      <c r="JW41" s="188"/>
      <c r="JX41" s="188"/>
      <c r="JY41" s="188"/>
      <c r="JZ41" s="188"/>
      <c r="KA41" s="188"/>
      <c r="KB41" s="188"/>
      <c r="KC41" s="188"/>
      <c r="KD41" s="188"/>
      <c r="KE41" s="188"/>
      <c r="KF41" s="188"/>
      <c r="KG41" s="188"/>
      <c r="KH41" s="188"/>
      <c r="KI41" s="188"/>
      <c r="KJ41" s="188"/>
      <c r="KK41" s="188"/>
      <c r="KL41" s="188"/>
      <c r="KM41" s="188"/>
      <c r="KN41" s="188"/>
      <c r="KO41" s="188"/>
      <c r="KP41" s="188"/>
      <c r="KQ41" s="188"/>
      <c r="KR41" s="188"/>
      <c r="KS41" s="188"/>
      <c r="KT41" s="188"/>
      <c r="KU41" s="188"/>
      <c r="KV41" s="188"/>
      <c r="KW41" s="188"/>
      <c r="KX41" s="188"/>
      <c r="KY41" s="188"/>
      <c r="KZ41" s="188"/>
      <c r="LA41" s="188"/>
      <c r="LB41" s="188"/>
      <c r="LC41" s="188"/>
      <c r="LD41" s="188"/>
      <c r="LE41" s="188"/>
      <c r="LF41" s="188"/>
      <c r="LG41" s="188"/>
      <c r="LH41" s="188"/>
      <c r="LI41" s="188"/>
      <c r="LJ41" s="188"/>
      <c r="LK41" s="188"/>
      <c r="LL41" s="188"/>
      <c r="LM41" s="188"/>
      <c r="LN41" s="188"/>
      <c r="LO41" s="188"/>
      <c r="LP41" s="188"/>
      <c r="LQ41" s="188"/>
      <c r="LR41" s="188"/>
      <c r="LS41" s="188"/>
      <c r="LT41" s="188"/>
      <c r="LU41" s="188"/>
      <c r="LV41" s="188"/>
      <c r="LW41" s="188"/>
      <c r="LX41" s="188"/>
      <c r="LY41" s="188"/>
      <c r="LZ41" s="188"/>
      <c r="MA41" s="188"/>
      <c r="MB41" s="188"/>
      <c r="MC41" s="188"/>
      <c r="MD41" s="188"/>
      <c r="ME41" s="188"/>
      <c r="MF41" s="188"/>
      <c r="MG41" s="188"/>
      <c r="MH41" s="188"/>
      <c r="MI41" s="188"/>
      <c r="MJ41" s="188"/>
      <c r="MK41" s="188"/>
      <c r="ML41" s="188"/>
      <c r="MM41" s="188"/>
      <c r="MN41" s="188"/>
      <c r="MO41" s="188"/>
      <c r="MP41" s="188"/>
      <c r="MQ41" s="188"/>
      <c r="MR41" s="188"/>
      <c r="MS41" s="188"/>
      <c r="MT41" s="188"/>
      <c r="MU41" s="188"/>
      <c r="MV41" s="188"/>
      <c r="MW41" s="188"/>
      <c r="MX41" s="188"/>
      <c r="MY41" s="188"/>
      <c r="MZ41" s="188"/>
      <c r="NA41" s="188"/>
      <c r="NB41" s="188"/>
      <c r="NC41" s="188"/>
      <c r="ND41" s="188"/>
      <c r="NE41" s="188"/>
      <c r="NF41" s="188"/>
      <c r="NG41" s="188"/>
      <c r="NH41" s="188"/>
      <c r="NI41" s="188"/>
      <c r="NJ41" s="188"/>
      <c r="NK41" s="188"/>
      <c r="NL41" s="188"/>
      <c r="NM41" s="188"/>
      <c r="NN41" s="188"/>
      <c r="NO41" s="188"/>
      <c r="NP41" s="188"/>
      <c r="NQ41" s="188"/>
      <c r="NR41" s="188"/>
      <c r="NS41" s="188"/>
      <c r="NT41" s="188"/>
      <c r="NU41" s="188"/>
      <c r="NV41" s="188"/>
      <c r="NW41" s="188"/>
      <c r="NX41" s="188"/>
      <c r="NY41" s="188"/>
      <c r="NZ41" s="188"/>
      <c r="OA41" s="188"/>
      <c r="OB41" s="188"/>
      <c r="OC41" s="188"/>
      <c r="OD41" s="188"/>
      <c r="OE41" s="188"/>
      <c r="OF41" s="188"/>
      <c r="OG41" s="188"/>
      <c r="OH41" s="188"/>
      <c r="OI41" s="188"/>
      <c r="OJ41" s="188"/>
      <c r="OK41" s="188"/>
      <c r="OL41" s="188"/>
      <c r="OM41" s="188"/>
      <c r="ON41" s="188"/>
      <c r="OO41" s="188"/>
      <c r="OP41" s="188"/>
      <c r="OQ41" s="188"/>
      <c r="OR41" s="188"/>
      <c r="OS41" s="188"/>
      <c r="OT41" s="188"/>
      <c r="OU41" s="188"/>
      <c r="OV41" s="188"/>
      <c r="OW41" s="188"/>
      <c r="OX41" s="188"/>
      <c r="OY41" s="188"/>
      <c r="OZ41" s="188"/>
      <c r="PA41" s="188"/>
      <c r="PB41" s="188"/>
      <c r="PC41" s="188"/>
      <c r="PD41" s="188"/>
      <c r="PE41" s="188"/>
      <c r="PF41" s="188"/>
      <c r="PG41" s="188"/>
      <c r="PH41" s="188"/>
      <c r="PI41" s="188"/>
      <c r="PJ41" s="188"/>
      <c r="PK41" s="188"/>
      <c r="PL41" s="188"/>
      <c r="PM41" s="188"/>
      <c r="PN41" s="188"/>
      <c r="PO41" s="188"/>
      <c r="PP41" s="188"/>
      <c r="PQ41" s="188"/>
      <c r="PR41" s="188"/>
      <c r="PS41" s="188"/>
      <c r="PT41" s="188"/>
      <c r="PU41" s="188"/>
      <c r="PV41" s="188"/>
      <c r="PW41" s="188"/>
      <c r="PX41" s="188"/>
      <c r="PY41" s="188"/>
      <c r="PZ41" s="188"/>
      <c r="QA41" s="188"/>
      <c r="QB41" s="188"/>
      <c r="QC41" s="188"/>
      <c r="QD41" s="188"/>
      <c r="QE41" s="188"/>
      <c r="QF41" s="188"/>
      <c r="QG41" s="188"/>
      <c r="QH41" s="188"/>
      <c r="QI41" s="188"/>
      <c r="QJ41" s="188"/>
      <c r="QK41" s="188"/>
      <c r="QL41" s="188"/>
      <c r="QM41" s="188"/>
      <c r="QN41" s="188"/>
      <c r="QO41" s="188"/>
      <c r="QP41" s="188"/>
      <c r="QQ41" s="188"/>
      <c r="QR41" s="188"/>
      <c r="QS41" s="188"/>
      <c r="QT41" s="188"/>
      <c r="QU41" s="188"/>
      <c r="QV41" s="188"/>
      <c r="QW41" s="188"/>
      <c r="QX41" s="188"/>
      <c r="QY41" s="188"/>
      <c r="QZ41" s="188"/>
      <c r="RA41" s="188"/>
      <c r="RB41" s="188"/>
      <c r="RC41" s="188"/>
      <c r="RD41" s="188"/>
      <c r="RE41" s="188"/>
      <c r="RF41" s="188"/>
      <c r="RG41" s="188"/>
      <c r="RH41" s="188"/>
      <c r="RI41" s="188"/>
      <c r="RJ41" s="188"/>
      <c r="RK41" s="188"/>
      <c r="RL41" s="188"/>
      <c r="RM41" s="188"/>
      <c r="RN41" s="188"/>
      <c r="RO41" s="188"/>
      <c r="RP41" s="188"/>
      <c r="RQ41" s="188"/>
      <c r="RR41" s="188"/>
      <c r="RS41" s="188"/>
      <c r="RT41" s="188"/>
      <c r="RU41" s="188"/>
      <c r="RV41" s="188"/>
      <c r="RW41" s="188"/>
      <c r="RX41" s="188"/>
      <c r="RY41" s="188"/>
      <c r="RZ41" s="188"/>
      <c r="SA41" s="188"/>
      <c r="SB41" s="188"/>
      <c r="SC41" s="188"/>
      <c r="SD41" s="188"/>
      <c r="SE41" s="188"/>
      <c r="SF41" s="188"/>
      <c r="SG41" s="188"/>
      <c r="SH41" s="188"/>
      <c r="SI41" s="188"/>
      <c r="SJ41" s="188"/>
      <c r="SK41" s="188"/>
      <c r="SL41" s="188"/>
      <c r="SM41" s="188"/>
      <c r="SN41" s="188"/>
      <c r="SO41" s="188"/>
      <c r="SP41" s="188"/>
      <c r="SQ41" s="188"/>
      <c r="SR41" s="188"/>
      <c r="SS41" s="188"/>
      <c r="ST41" s="188"/>
      <c r="SU41" s="188"/>
      <c r="SV41" s="188"/>
      <c r="SW41" s="188"/>
      <c r="SX41" s="188"/>
      <c r="SY41" s="188"/>
      <c r="SZ41" s="188"/>
      <c r="TA41" s="188"/>
      <c r="TB41" s="188"/>
      <c r="TC41" s="188"/>
      <c r="TD41" s="188"/>
      <c r="TE41" s="188"/>
      <c r="TF41" s="188"/>
      <c r="TG41" s="188"/>
      <c r="TH41" s="188"/>
      <c r="TI41" s="188"/>
      <c r="TJ41" s="188"/>
      <c r="TK41" s="188"/>
      <c r="TL41" s="188"/>
      <c r="TM41" s="188"/>
      <c r="TN41" s="188"/>
      <c r="TO41" s="188"/>
      <c r="TP41" s="188"/>
      <c r="TQ41" s="188"/>
      <c r="TR41" s="188"/>
      <c r="TS41" s="188"/>
      <c r="TT41" s="188"/>
      <c r="TU41" s="188"/>
      <c r="TV41" s="188"/>
      <c r="TW41" s="188"/>
      <c r="TX41" s="188"/>
      <c r="TY41" s="188"/>
      <c r="TZ41" s="188"/>
      <c r="UA41" s="188"/>
      <c r="UB41" s="188"/>
      <c r="UC41" s="188"/>
      <c r="UD41" s="188"/>
      <c r="UE41" s="188"/>
      <c r="UF41" s="188"/>
      <c r="UG41" s="188"/>
      <c r="UH41" s="188"/>
      <c r="UI41" s="188"/>
      <c r="UJ41" s="188"/>
      <c r="UK41" s="188"/>
      <c r="UL41" s="188"/>
      <c r="UM41" s="188"/>
      <c r="UN41" s="188"/>
      <c r="UO41" s="188"/>
      <c r="UP41" s="188"/>
      <c r="UQ41" s="188"/>
      <c r="UR41" s="188"/>
      <c r="US41" s="188"/>
      <c r="UT41" s="188"/>
      <c r="UU41" s="188"/>
      <c r="UV41" s="188"/>
      <c r="UW41" s="188"/>
      <c r="UX41" s="188"/>
      <c r="UY41" s="188"/>
      <c r="UZ41" s="188"/>
      <c r="VA41" s="188"/>
      <c r="VB41" s="188"/>
      <c r="VC41" s="188"/>
      <c r="VD41" s="188"/>
      <c r="VE41" s="188"/>
      <c r="VF41" s="188"/>
      <c r="VG41" s="188"/>
      <c r="VH41" s="188"/>
      <c r="VI41" s="188"/>
      <c r="VJ41" s="188"/>
      <c r="VK41" s="188"/>
      <c r="VL41" s="188"/>
      <c r="VM41" s="188"/>
      <c r="VN41" s="188"/>
      <c r="VO41" s="188"/>
      <c r="VP41" s="188"/>
      <c r="VQ41" s="188"/>
      <c r="VR41" s="188"/>
      <c r="VS41" s="188"/>
      <c r="VT41" s="188"/>
      <c r="VU41" s="188"/>
      <c r="VV41" s="188"/>
      <c r="VW41" s="188"/>
      <c r="VX41" s="188"/>
      <c r="VY41" s="188"/>
      <c r="VZ41" s="188"/>
      <c r="WA41" s="188"/>
      <c r="WB41" s="188"/>
      <c r="WC41" s="188"/>
      <c r="WD41" s="188"/>
      <c r="WE41" s="188"/>
      <c r="WF41" s="188"/>
      <c r="WG41" s="188"/>
      <c r="WH41" s="188"/>
      <c r="WI41" s="188"/>
      <c r="WJ41" s="188"/>
      <c r="WK41" s="188"/>
      <c r="WL41" s="188"/>
      <c r="WM41" s="188"/>
      <c r="WN41" s="188"/>
      <c r="WO41" s="188"/>
      <c r="WP41" s="188"/>
      <c r="WQ41" s="188"/>
      <c r="WR41" s="188"/>
      <c r="WS41" s="188"/>
      <c r="WT41" s="188"/>
      <c r="WU41" s="188"/>
      <c r="WV41" s="188"/>
      <c r="WW41" s="188"/>
      <c r="WX41" s="188"/>
      <c r="WY41" s="188"/>
      <c r="WZ41" s="188"/>
      <c r="XA41" s="188"/>
      <c r="XB41" s="188"/>
      <c r="XC41" s="188"/>
      <c r="XD41" s="188"/>
      <c r="XE41" s="188"/>
      <c r="XF41" s="188"/>
      <c r="XG41" s="188"/>
      <c r="XH41" s="188"/>
      <c r="XI41" s="188"/>
      <c r="XJ41" s="188"/>
      <c r="XK41" s="188"/>
      <c r="XL41" s="188"/>
      <c r="XM41" s="188"/>
      <c r="XN41" s="188"/>
      <c r="XO41" s="188"/>
      <c r="XP41" s="188"/>
      <c r="XQ41" s="188"/>
      <c r="XR41" s="188"/>
      <c r="XS41" s="188"/>
      <c r="XT41" s="188"/>
      <c r="XU41" s="188"/>
      <c r="XV41" s="188"/>
      <c r="XW41" s="188"/>
      <c r="XX41" s="188"/>
      <c r="XY41" s="188"/>
      <c r="XZ41" s="188"/>
      <c r="YA41" s="188"/>
      <c r="YB41" s="188"/>
      <c r="YC41" s="188"/>
      <c r="YD41" s="188"/>
      <c r="YE41" s="188"/>
      <c r="YF41" s="188"/>
      <c r="YG41" s="188"/>
      <c r="YH41" s="188"/>
      <c r="YI41" s="188"/>
      <c r="YJ41" s="188"/>
      <c r="YK41" s="188"/>
      <c r="YL41" s="188"/>
      <c r="YM41" s="188"/>
      <c r="YN41" s="188"/>
      <c r="YO41" s="188"/>
      <c r="YP41" s="188"/>
      <c r="YQ41" s="188"/>
      <c r="YR41" s="188"/>
      <c r="YS41" s="188"/>
      <c r="YT41" s="188"/>
      <c r="YU41" s="188"/>
      <c r="YV41" s="188"/>
      <c r="YW41" s="188"/>
      <c r="YX41" s="188"/>
      <c r="YY41" s="188"/>
      <c r="YZ41" s="188"/>
      <c r="ZA41" s="188"/>
      <c r="ZB41" s="188"/>
      <c r="ZC41" s="188"/>
      <c r="ZD41" s="188"/>
      <c r="ZE41" s="188"/>
      <c r="ZF41" s="188"/>
      <c r="ZG41" s="188"/>
      <c r="ZH41" s="188"/>
      <c r="ZI41" s="188"/>
      <c r="ZJ41" s="188"/>
      <c r="ZK41" s="188"/>
      <c r="ZL41" s="188"/>
      <c r="ZM41" s="188"/>
      <c r="ZN41" s="188"/>
      <c r="ZO41" s="188"/>
      <c r="ZP41" s="188"/>
      <c r="ZQ41" s="188"/>
      <c r="ZR41" s="188"/>
      <c r="ZS41" s="188"/>
      <c r="ZT41" s="188"/>
      <c r="ZU41" s="188"/>
      <c r="ZV41" s="188"/>
      <c r="ZW41" s="188"/>
      <c r="ZX41" s="188"/>
      <c r="ZY41" s="188"/>
      <c r="ZZ41" s="188"/>
      <c r="AAA41" s="188"/>
      <c r="AAB41" s="188"/>
      <c r="AAC41" s="188"/>
      <c r="AAD41" s="188"/>
      <c r="AAE41" s="188"/>
      <c r="AAF41" s="188"/>
      <c r="AAG41" s="188"/>
      <c r="AAH41" s="188"/>
      <c r="AAI41" s="188"/>
      <c r="AAJ41" s="188"/>
      <c r="AAK41" s="188"/>
      <c r="AAL41" s="188"/>
      <c r="AAM41" s="188"/>
      <c r="AAN41" s="188"/>
      <c r="AAO41" s="188"/>
      <c r="AAP41" s="188"/>
      <c r="AAQ41" s="188"/>
      <c r="AAR41" s="188"/>
      <c r="AAS41" s="188"/>
      <c r="AAT41" s="188"/>
      <c r="AAU41" s="188"/>
      <c r="AAV41" s="188"/>
      <c r="AAW41" s="188"/>
      <c r="AAX41" s="188"/>
      <c r="AAY41" s="188"/>
      <c r="AAZ41" s="188"/>
      <c r="ABA41" s="188"/>
      <c r="ABB41" s="188"/>
      <c r="ABC41" s="188"/>
      <c r="ABD41" s="188"/>
      <c r="ABE41" s="188"/>
      <c r="ABF41" s="188"/>
      <c r="ABG41" s="188"/>
      <c r="ABH41" s="188"/>
      <c r="ABI41" s="188"/>
      <c r="ABJ41" s="188"/>
      <c r="ABK41" s="188"/>
      <c r="ABL41" s="188"/>
      <c r="ABM41" s="188"/>
      <c r="ABN41" s="188"/>
      <c r="ABO41" s="188"/>
      <c r="ABP41" s="188"/>
      <c r="ABQ41" s="188"/>
      <c r="ABR41" s="188"/>
      <c r="ABS41" s="188"/>
      <c r="ABT41" s="188"/>
      <c r="ABU41" s="188"/>
      <c r="ABV41" s="188"/>
      <c r="ABW41" s="188"/>
      <c r="ABX41" s="188"/>
      <c r="ABY41" s="188"/>
      <c r="ABZ41" s="188"/>
      <c r="ACA41" s="188"/>
      <c r="ACB41" s="188"/>
      <c r="ACC41" s="188"/>
      <c r="ACD41" s="188"/>
      <c r="ACE41" s="188"/>
      <c r="ACF41" s="188"/>
      <c r="ACG41" s="188"/>
      <c r="ACH41" s="188"/>
      <c r="ACI41" s="188"/>
      <c r="ACJ41" s="188"/>
      <c r="ACK41" s="188"/>
      <c r="ACL41" s="188"/>
      <c r="ACM41" s="188"/>
      <c r="ACN41" s="188"/>
      <c r="ACO41" s="188"/>
      <c r="ACP41" s="188"/>
      <c r="ACQ41" s="188"/>
      <c r="ACR41" s="188"/>
      <c r="ACS41" s="188"/>
      <c r="ACT41" s="188"/>
      <c r="ACU41" s="188"/>
      <c r="ACV41" s="188"/>
      <c r="ACW41" s="188"/>
      <c r="ACX41" s="188"/>
      <c r="ACY41" s="188"/>
      <c r="ACZ41" s="188"/>
      <c r="ADA41" s="188"/>
      <c r="ADB41" s="188"/>
      <c r="ADC41" s="188"/>
      <c r="ADD41" s="188"/>
      <c r="ADE41" s="188"/>
      <c r="ADF41" s="188"/>
      <c r="ADG41" s="188"/>
      <c r="ADH41" s="188"/>
      <c r="ADI41" s="188"/>
      <c r="ADJ41" s="188"/>
      <c r="ADK41" s="188"/>
      <c r="ADL41" s="188"/>
      <c r="ADM41" s="188"/>
      <c r="ADN41" s="188"/>
      <c r="ADO41" s="188"/>
      <c r="ADP41" s="188"/>
      <c r="ADQ41" s="188"/>
      <c r="ADR41" s="188"/>
      <c r="ADS41" s="188"/>
      <c r="ADT41" s="188"/>
      <c r="ADU41" s="188"/>
      <c r="ADV41" s="188"/>
      <c r="ADW41" s="188"/>
      <c r="ADX41" s="188"/>
      <c r="ADY41" s="188"/>
      <c r="ADZ41" s="188"/>
      <c r="AEA41" s="188"/>
      <c r="AEB41" s="188"/>
      <c r="AEC41" s="188"/>
      <c r="AED41" s="188"/>
      <c r="AEE41" s="188"/>
      <c r="AEF41" s="188"/>
      <c r="AEG41" s="188"/>
      <c r="AEH41" s="188"/>
      <c r="AEI41" s="188"/>
      <c r="AEJ41" s="188"/>
      <c r="AEK41" s="188"/>
      <c r="AEL41" s="188"/>
      <c r="AEM41" s="188"/>
      <c r="AEN41" s="188"/>
      <c r="AEO41" s="188"/>
      <c r="AEP41" s="188"/>
      <c r="AEQ41" s="188"/>
      <c r="AER41" s="188"/>
      <c r="AES41" s="188"/>
      <c r="AET41" s="188"/>
      <c r="AEU41" s="188"/>
      <c r="AEV41" s="188"/>
      <c r="AEW41" s="188"/>
      <c r="AEX41" s="188"/>
      <c r="AEY41" s="188"/>
      <c r="AEZ41" s="188"/>
      <c r="AFA41" s="188"/>
      <c r="AFB41" s="188"/>
      <c r="AFC41" s="188"/>
      <c r="AFD41" s="188"/>
      <c r="AFE41" s="188"/>
      <c r="AFF41" s="188"/>
      <c r="AFG41" s="188"/>
      <c r="AFH41" s="188"/>
      <c r="AFI41" s="188"/>
      <c r="AFJ41" s="188"/>
      <c r="AFK41" s="188"/>
      <c r="AFL41" s="188"/>
      <c r="AFM41" s="188"/>
      <c r="AFN41" s="188"/>
      <c r="AFO41" s="188"/>
      <c r="AFP41" s="188"/>
      <c r="AFQ41" s="188"/>
      <c r="AFR41" s="188"/>
      <c r="AFS41" s="188"/>
      <c r="AFT41" s="188"/>
      <c r="AFU41" s="188"/>
      <c r="AFV41" s="188"/>
      <c r="AFW41" s="188"/>
      <c r="AFX41" s="188"/>
      <c r="AFY41" s="188"/>
      <c r="AFZ41" s="188"/>
      <c r="AGA41" s="188"/>
      <c r="AGB41" s="188"/>
      <c r="AGC41" s="188"/>
      <c r="AGD41" s="188"/>
      <c r="AGE41" s="188"/>
      <c r="AGF41" s="188"/>
      <c r="AGG41" s="188"/>
      <c r="AGH41" s="188"/>
      <c r="AGI41" s="188"/>
      <c r="AGJ41" s="188"/>
      <c r="AGK41" s="188"/>
      <c r="AGL41" s="188"/>
      <c r="AGM41" s="188"/>
      <c r="AGN41" s="188"/>
      <c r="AGO41" s="188"/>
      <c r="AGP41" s="188"/>
      <c r="AGQ41" s="188"/>
      <c r="AGR41" s="188"/>
      <c r="AGS41" s="188"/>
      <c r="AGT41" s="188"/>
      <c r="AGU41" s="188"/>
      <c r="AGV41" s="188"/>
      <c r="AGW41" s="188"/>
      <c r="AGX41" s="188"/>
      <c r="AGY41" s="188"/>
      <c r="AGZ41" s="188"/>
      <c r="AHA41" s="188"/>
      <c r="AHB41" s="188"/>
      <c r="AHC41" s="188"/>
      <c r="AHD41" s="188"/>
      <c r="AHE41" s="188"/>
      <c r="AHF41" s="188"/>
      <c r="AHG41" s="188"/>
      <c r="AHH41" s="188"/>
      <c r="AHI41" s="188"/>
      <c r="AHJ41" s="188"/>
      <c r="AHK41" s="188"/>
      <c r="AHL41" s="188"/>
      <c r="AHM41" s="188"/>
      <c r="AHN41" s="188"/>
      <c r="AHO41" s="188"/>
      <c r="AHP41" s="188"/>
      <c r="AHQ41" s="188"/>
      <c r="AHR41" s="188"/>
      <c r="AHS41" s="188"/>
      <c r="AHT41" s="188"/>
      <c r="AHU41" s="188"/>
      <c r="AHV41" s="188"/>
      <c r="AHW41" s="188"/>
      <c r="AHX41" s="188"/>
      <c r="AHY41" s="188"/>
      <c r="AHZ41" s="188"/>
      <c r="AIA41" s="188"/>
      <c r="AIB41" s="188"/>
      <c r="AIC41" s="188"/>
      <c r="AID41" s="188"/>
      <c r="AIE41" s="188"/>
      <c r="AIF41" s="188"/>
      <c r="AIG41" s="188"/>
      <c r="AIH41" s="188"/>
      <c r="AII41" s="188"/>
      <c r="AIJ41" s="188"/>
      <c r="AIK41" s="188"/>
      <c r="AIL41" s="188"/>
      <c r="AIM41" s="188"/>
      <c r="AIN41" s="188"/>
      <c r="AIO41" s="188"/>
      <c r="AIP41" s="188"/>
      <c r="AIQ41" s="188"/>
      <c r="AIR41" s="188"/>
      <c r="AIS41" s="188"/>
      <c r="AIT41" s="188"/>
      <c r="AIU41" s="188"/>
      <c r="AIV41" s="188"/>
      <c r="AIW41" s="188"/>
      <c r="AIX41" s="188"/>
      <c r="AIY41" s="188"/>
      <c r="AIZ41" s="188"/>
      <c r="AJA41" s="188"/>
      <c r="AJB41" s="188"/>
      <c r="AJC41" s="188"/>
      <c r="AJD41" s="188"/>
      <c r="AJE41" s="188"/>
      <c r="AJF41" s="188"/>
      <c r="AJG41" s="188"/>
      <c r="AJH41" s="188"/>
      <c r="AJI41" s="188"/>
      <c r="AJJ41" s="188"/>
      <c r="AJK41" s="188"/>
      <c r="AJL41" s="188"/>
      <c r="AJM41" s="188"/>
      <c r="AJN41" s="188"/>
      <c r="AJO41" s="188"/>
      <c r="AJP41" s="188"/>
      <c r="AJQ41" s="188"/>
      <c r="AJR41" s="188"/>
      <c r="AJS41" s="188"/>
      <c r="AJT41" s="188"/>
      <c r="AJU41" s="188"/>
      <c r="AJV41" s="188"/>
      <c r="AJW41" s="188"/>
      <c r="AJX41" s="188"/>
      <c r="AJY41" s="188"/>
      <c r="AJZ41" s="188"/>
      <c r="AKA41" s="188"/>
      <c r="AKB41" s="188"/>
      <c r="AKC41" s="188"/>
      <c r="AKD41" s="188"/>
      <c r="AKE41" s="188"/>
      <c r="AKF41" s="188"/>
      <c r="AKG41" s="188"/>
      <c r="AKH41" s="188"/>
      <c r="AKI41" s="188"/>
      <c r="AKJ41" s="188"/>
      <c r="AKK41" s="188"/>
      <c r="AKL41" s="188"/>
      <c r="AKM41" s="188"/>
      <c r="AKN41" s="188"/>
      <c r="AKO41" s="188"/>
      <c r="AKP41" s="188"/>
      <c r="AKQ41" s="188"/>
      <c r="AKR41" s="188"/>
      <c r="AKS41" s="188"/>
      <c r="AKT41" s="188"/>
      <c r="AKU41" s="188"/>
      <c r="AKV41" s="188"/>
      <c r="AKW41" s="188"/>
      <c r="AKX41" s="188"/>
      <c r="AKY41" s="188"/>
      <c r="AKZ41" s="188"/>
      <c r="ALA41" s="188"/>
      <c r="ALB41" s="188"/>
      <c r="ALC41" s="188"/>
      <c r="ALD41" s="188"/>
      <c r="ALE41" s="188"/>
      <c r="ALF41" s="188"/>
      <c r="ALG41" s="188"/>
      <c r="ALH41" s="188"/>
      <c r="ALI41" s="188"/>
      <c r="ALJ41" s="188"/>
      <c r="ALK41" s="188"/>
      <c r="ALL41" s="188"/>
      <c r="ALM41" s="188"/>
      <c r="ALN41" s="188"/>
      <c r="ALO41" s="188"/>
      <c r="ALP41" s="188"/>
      <c r="ALQ41" s="188"/>
      <c r="ALR41" s="188"/>
      <c r="ALS41" s="188"/>
      <c r="ALT41" s="188"/>
      <c r="ALU41" s="188"/>
      <c r="ALV41" s="188"/>
      <c r="ALW41" s="188"/>
      <c r="ALX41" s="188"/>
      <c r="ALY41" s="188"/>
      <c r="ALZ41" s="188"/>
      <c r="AMA41" s="188"/>
      <c r="AMB41" s="188"/>
      <c r="AMC41" s="188"/>
      <c r="AMD41" s="188"/>
      <c r="AME41" s="188"/>
      <c r="AMF41" s="188"/>
      <c r="AMG41" s="188"/>
      <c r="AMH41" s="188"/>
      <c r="AMI41" s="188"/>
    </row>
  </sheetData>
  <mergeCells count="18">
    <mergeCell ref="O38:P38"/>
    <mergeCell ref="A39:P39"/>
    <mergeCell ref="A40:P40"/>
    <mergeCell ref="A1:P1"/>
    <mergeCell ref="A2:P2"/>
    <mergeCell ref="A3:P3"/>
    <mergeCell ref="L10:P10"/>
    <mergeCell ref="B29:K29"/>
    <mergeCell ref="M8:N8"/>
    <mergeCell ref="L9:P9"/>
    <mergeCell ref="A10:A11"/>
    <mergeCell ref="B10:B11"/>
    <mergeCell ref="C10:C11"/>
    <mergeCell ref="D10:D11"/>
    <mergeCell ref="E10:E11"/>
    <mergeCell ref="F10:F11"/>
    <mergeCell ref="G10:G11"/>
    <mergeCell ref="H10:K10"/>
  </mergeCells>
  <pageMargins left="0.25" right="0.25" top="0.75" bottom="0.75" header="0.3" footer="0.3"/>
  <pageSetup paperSize="9" scale="78" firstPageNumber="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MK129"/>
  <sheetViews>
    <sheetView tabSelected="1" topLeftCell="A88" zoomScale="110" zoomScaleNormal="110" workbookViewId="0">
      <selection activeCell="G99" sqref="G99"/>
    </sheetView>
  </sheetViews>
  <sheetFormatPr defaultColWidth="9.1796875" defaultRowHeight="14" x14ac:dyDescent="0.3"/>
  <cols>
    <col min="1" max="1" width="6.453125" style="110" customWidth="1"/>
    <col min="2" max="2" width="4.81640625" style="110" customWidth="1"/>
    <col min="3" max="3" width="53.26953125" style="110" customWidth="1"/>
    <col min="4" max="4" width="5.81640625" style="110" customWidth="1"/>
    <col min="5" max="5" width="8.54296875" style="110" customWidth="1"/>
    <col min="6" max="6" width="7" style="110" customWidth="1"/>
    <col min="7" max="7" width="7.54296875" style="110" customWidth="1"/>
    <col min="8" max="8" width="7.7265625" style="110" customWidth="1"/>
    <col min="9" max="9" width="9.26953125" style="186" customWidth="1"/>
    <col min="10" max="10" width="9" style="110" customWidth="1"/>
    <col min="11" max="11" width="8.81640625" style="110" customWidth="1"/>
    <col min="12" max="12" width="9.453125" style="110" customWidth="1"/>
    <col min="13" max="13" width="9.81640625" style="110" customWidth="1"/>
    <col min="14" max="15" width="10.54296875" style="110" customWidth="1"/>
    <col min="16" max="16" width="10.7265625" style="110" customWidth="1"/>
    <col min="17" max="1019" width="9.1796875" style="110" customWidth="1"/>
    <col min="1020" max="16384" width="9.1796875" style="92"/>
  </cols>
  <sheetData>
    <row r="1" spans="1:1019" x14ac:dyDescent="0.3">
      <c r="A1" s="273" t="s">
        <v>36</v>
      </c>
      <c r="B1" s="273"/>
      <c r="C1" s="273"/>
      <c r="D1" s="273"/>
      <c r="E1" s="273"/>
      <c r="F1" s="273"/>
      <c r="G1" s="273"/>
      <c r="H1" s="273"/>
      <c r="I1" s="273"/>
      <c r="J1" s="273"/>
      <c r="K1" s="273"/>
      <c r="L1" s="273"/>
      <c r="M1" s="273"/>
      <c r="N1" s="273"/>
      <c r="O1" s="273"/>
      <c r="P1" s="273"/>
    </row>
    <row r="2" spans="1:1019" x14ac:dyDescent="0.3">
      <c r="A2" s="274" t="s">
        <v>17</v>
      </c>
      <c r="B2" s="274"/>
      <c r="C2" s="274"/>
      <c r="D2" s="274"/>
      <c r="E2" s="274"/>
      <c r="F2" s="274"/>
      <c r="G2" s="274"/>
      <c r="H2" s="274"/>
      <c r="I2" s="274"/>
      <c r="J2" s="274"/>
      <c r="K2" s="274"/>
      <c r="L2" s="274"/>
      <c r="M2" s="274"/>
      <c r="N2" s="274"/>
      <c r="O2" s="274"/>
      <c r="P2" s="274"/>
    </row>
    <row r="3" spans="1:1019" ht="16" x14ac:dyDescent="0.3">
      <c r="A3" s="275" t="s">
        <v>19</v>
      </c>
      <c r="B3" s="275"/>
      <c r="C3" s="275"/>
      <c r="D3" s="275"/>
      <c r="E3" s="275"/>
      <c r="F3" s="275"/>
      <c r="G3" s="275"/>
      <c r="H3" s="275"/>
      <c r="I3" s="275"/>
      <c r="J3" s="275"/>
      <c r="K3" s="275"/>
      <c r="L3" s="275"/>
      <c r="M3" s="275"/>
      <c r="N3" s="275"/>
      <c r="O3" s="275"/>
      <c r="P3" s="275"/>
    </row>
    <row r="4" spans="1:1019" x14ac:dyDescent="0.3">
      <c r="A4" s="93" t="s">
        <v>249</v>
      </c>
      <c r="B4" s="93"/>
      <c r="C4" s="93"/>
      <c r="D4" s="93"/>
      <c r="E4" s="93"/>
      <c r="F4" s="93"/>
      <c r="G4" s="93"/>
      <c r="H4" s="93"/>
      <c r="I4" s="178"/>
      <c r="J4" s="93"/>
      <c r="K4" s="93"/>
      <c r="L4" s="93"/>
      <c r="M4" s="93"/>
      <c r="N4" s="93"/>
      <c r="O4" s="93"/>
      <c r="P4" s="93"/>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c r="IW4" s="92"/>
      <c r="IX4" s="92"/>
      <c r="IY4" s="92"/>
      <c r="IZ4" s="92"/>
      <c r="JA4" s="92"/>
      <c r="JB4" s="92"/>
      <c r="JC4" s="92"/>
      <c r="JD4" s="92"/>
      <c r="JE4" s="92"/>
      <c r="JF4" s="92"/>
      <c r="JG4" s="92"/>
      <c r="JH4" s="92"/>
      <c r="JI4" s="92"/>
      <c r="JJ4" s="92"/>
      <c r="JK4" s="92"/>
      <c r="JL4" s="92"/>
      <c r="JM4" s="92"/>
      <c r="JN4" s="92"/>
      <c r="JO4" s="92"/>
      <c r="JP4" s="92"/>
      <c r="JQ4" s="92"/>
      <c r="JR4" s="92"/>
      <c r="JS4" s="92"/>
      <c r="JT4" s="92"/>
      <c r="JU4" s="92"/>
      <c r="JV4" s="92"/>
      <c r="JW4" s="92"/>
      <c r="JX4" s="92"/>
      <c r="JY4" s="92"/>
      <c r="JZ4" s="92"/>
      <c r="KA4" s="92"/>
      <c r="KB4" s="92"/>
      <c r="KC4" s="92"/>
      <c r="KD4" s="92"/>
      <c r="KE4" s="92"/>
      <c r="KF4" s="92"/>
      <c r="KG4" s="92"/>
      <c r="KH4" s="92"/>
      <c r="KI4" s="92"/>
      <c r="KJ4" s="92"/>
      <c r="KK4" s="92"/>
      <c r="KL4" s="92"/>
      <c r="KM4" s="92"/>
      <c r="KN4" s="92"/>
      <c r="KO4" s="92"/>
      <c r="KP4" s="92"/>
      <c r="KQ4" s="92"/>
      <c r="KR4" s="92"/>
      <c r="KS4" s="92"/>
      <c r="KT4" s="92"/>
      <c r="KU4" s="92"/>
      <c r="KV4" s="92"/>
      <c r="KW4" s="92"/>
      <c r="KX4" s="92"/>
      <c r="KY4" s="92"/>
      <c r="KZ4" s="92"/>
      <c r="LA4" s="92"/>
      <c r="LB4" s="92"/>
      <c r="LC4" s="92"/>
      <c r="LD4" s="92"/>
      <c r="LE4" s="92"/>
      <c r="LF4" s="92"/>
      <c r="LG4" s="92"/>
      <c r="LH4" s="92"/>
      <c r="LI4" s="92"/>
      <c r="LJ4" s="92"/>
      <c r="LK4" s="92"/>
      <c r="LL4" s="92"/>
      <c r="LM4" s="92"/>
      <c r="LN4" s="92"/>
      <c r="LO4" s="92"/>
      <c r="LP4" s="92"/>
      <c r="LQ4" s="92"/>
      <c r="LR4" s="92"/>
      <c r="LS4" s="92"/>
      <c r="LT4" s="92"/>
      <c r="LU4" s="92"/>
      <c r="LV4" s="92"/>
      <c r="LW4" s="92"/>
      <c r="LX4" s="92"/>
      <c r="LY4" s="92"/>
      <c r="LZ4" s="92"/>
      <c r="MA4" s="92"/>
      <c r="MB4" s="92"/>
      <c r="MC4" s="92"/>
      <c r="MD4" s="92"/>
      <c r="ME4" s="92"/>
      <c r="MF4" s="92"/>
      <c r="MG4" s="92"/>
      <c r="MH4" s="92"/>
      <c r="MI4" s="92"/>
      <c r="MJ4" s="92"/>
      <c r="MK4" s="92"/>
      <c r="ML4" s="92"/>
      <c r="MM4" s="92"/>
      <c r="MN4" s="92"/>
      <c r="MO4" s="92"/>
      <c r="MP4" s="92"/>
      <c r="MQ4" s="92"/>
      <c r="MR4" s="92"/>
      <c r="MS4" s="92"/>
      <c r="MT4" s="92"/>
      <c r="MU4" s="92"/>
      <c r="MV4" s="92"/>
      <c r="MW4" s="92"/>
      <c r="MX4" s="92"/>
      <c r="MY4" s="92"/>
      <c r="MZ4" s="92"/>
      <c r="NA4" s="92"/>
      <c r="NB4" s="92"/>
      <c r="NC4" s="92"/>
      <c r="ND4" s="92"/>
      <c r="NE4" s="92"/>
      <c r="NF4" s="92"/>
      <c r="NG4" s="92"/>
      <c r="NH4" s="92"/>
      <c r="NI4" s="92"/>
      <c r="NJ4" s="92"/>
      <c r="NK4" s="92"/>
      <c r="NL4" s="92"/>
      <c r="NM4" s="92"/>
      <c r="NN4" s="92"/>
      <c r="NO4" s="92"/>
      <c r="NP4" s="92"/>
      <c r="NQ4" s="92"/>
      <c r="NR4" s="92"/>
      <c r="NS4" s="92"/>
      <c r="NT4" s="92"/>
      <c r="NU4" s="92"/>
      <c r="NV4" s="92"/>
      <c r="NW4" s="92"/>
      <c r="NX4" s="92"/>
      <c r="NY4" s="92"/>
      <c r="NZ4" s="92"/>
      <c r="OA4" s="92"/>
      <c r="OB4" s="92"/>
      <c r="OC4" s="92"/>
      <c r="OD4" s="92"/>
      <c r="OE4" s="92"/>
      <c r="OF4" s="92"/>
      <c r="OG4" s="92"/>
      <c r="OH4" s="92"/>
      <c r="OI4" s="92"/>
      <c r="OJ4" s="92"/>
      <c r="OK4" s="92"/>
      <c r="OL4" s="92"/>
      <c r="OM4" s="92"/>
      <c r="ON4" s="92"/>
      <c r="OO4" s="92"/>
      <c r="OP4" s="92"/>
      <c r="OQ4" s="92"/>
      <c r="OR4" s="92"/>
      <c r="OS4" s="92"/>
      <c r="OT4" s="92"/>
      <c r="OU4" s="92"/>
      <c r="OV4" s="92"/>
      <c r="OW4" s="92"/>
      <c r="OX4" s="92"/>
      <c r="OY4" s="92"/>
      <c r="OZ4" s="92"/>
      <c r="PA4" s="92"/>
      <c r="PB4" s="92"/>
      <c r="PC4" s="92"/>
      <c r="PD4" s="92"/>
      <c r="PE4" s="92"/>
      <c r="PF4" s="92"/>
      <c r="PG4" s="92"/>
      <c r="PH4" s="92"/>
      <c r="PI4" s="92"/>
      <c r="PJ4" s="92"/>
      <c r="PK4" s="92"/>
      <c r="PL4" s="92"/>
      <c r="PM4" s="92"/>
      <c r="PN4" s="92"/>
      <c r="PO4" s="92"/>
      <c r="PP4" s="92"/>
      <c r="PQ4" s="92"/>
      <c r="PR4" s="92"/>
      <c r="PS4" s="92"/>
      <c r="PT4" s="92"/>
      <c r="PU4" s="92"/>
      <c r="PV4" s="92"/>
      <c r="PW4" s="92"/>
      <c r="PX4" s="92"/>
      <c r="PY4" s="92"/>
      <c r="PZ4" s="92"/>
      <c r="QA4" s="92"/>
      <c r="QB4" s="92"/>
      <c r="QC4" s="92"/>
      <c r="QD4" s="92"/>
      <c r="QE4" s="92"/>
      <c r="QF4" s="92"/>
      <c r="QG4" s="92"/>
      <c r="QH4" s="92"/>
      <c r="QI4" s="92"/>
      <c r="QJ4" s="92"/>
      <c r="QK4" s="92"/>
      <c r="QL4" s="92"/>
      <c r="QM4" s="92"/>
      <c r="QN4" s="92"/>
      <c r="QO4" s="92"/>
      <c r="QP4" s="92"/>
      <c r="QQ4" s="92"/>
      <c r="QR4" s="92"/>
      <c r="QS4" s="92"/>
      <c r="QT4" s="92"/>
      <c r="QU4" s="92"/>
      <c r="QV4" s="92"/>
      <c r="QW4" s="92"/>
      <c r="QX4" s="92"/>
      <c r="QY4" s="92"/>
      <c r="QZ4" s="92"/>
      <c r="RA4" s="92"/>
      <c r="RB4" s="92"/>
      <c r="RC4" s="92"/>
      <c r="RD4" s="92"/>
      <c r="RE4" s="92"/>
      <c r="RF4" s="92"/>
      <c r="RG4" s="92"/>
      <c r="RH4" s="92"/>
      <c r="RI4" s="92"/>
      <c r="RJ4" s="92"/>
      <c r="RK4" s="92"/>
      <c r="RL4" s="92"/>
      <c r="RM4" s="92"/>
      <c r="RN4" s="92"/>
      <c r="RO4" s="92"/>
      <c r="RP4" s="92"/>
      <c r="RQ4" s="92"/>
      <c r="RR4" s="92"/>
      <c r="RS4" s="92"/>
      <c r="RT4" s="92"/>
      <c r="RU4" s="92"/>
      <c r="RV4" s="92"/>
      <c r="RW4" s="92"/>
      <c r="RX4" s="92"/>
      <c r="RY4" s="92"/>
      <c r="RZ4" s="92"/>
      <c r="SA4" s="92"/>
      <c r="SB4" s="92"/>
      <c r="SC4" s="92"/>
      <c r="SD4" s="92"/>
      <c r="SE4" s="92"/>
      <c r="SF4" s="92"/>
      <c r="SG4" s="92"/>
      <c r="SH4" s="92"/>
      <c r="SI4" s="92"/>
      <c r="SJ4" s="92"/>
      <c r="SK4" s="92"/>
      <c r="SL4" s="92"/>
      <c r="SM4" s="92"/>
      <c r="SN4" s="92"/>
      <c r="SO4" s="92"/>
      <c r="SP4" s="92"/>
      <c r="SQ4" s="92"/>
      <c r="SR4" s="92"/>
      <c r="SS4" s="92"/>
      <c r="ST4" s="92"/>
      <c r="SU4" s="92"/>
      <c r="SV4" s="92"/>
      <c r="SW4" s="92"/>
      <c r="SX4" s="92"/>
      <c r="SY4" s="92"/>
      <c r="SZ4" s="92"/>
      <c r="TA4" s="92"/>
      <c r="TB4" s="92"/>
      <c r="TC4" s="92"/>
      <c r="TD4" s="92"/>
      <c r="TE4" s="92"/>
      <c r="TF4" s="92"/>
      <c r="TG4" s="92"/>
      <c r="TH4" s="92"/>
      <c r="TI4" s="92"/>
      <c r="TJ4" s="92"/>
      <c r="TK4" s="92"/>
      <c r="TL4" s="92"/>
      <c r="TM4" s="92"/>
      <c r="TN4" s="92"/>
      <c r="TO4" s="92"/>
      <c r="TP4" s="92"/>
      <c r="TQ4" s="92"/>
      <c r="TR4" s="92"/>
      <c r="TS4" s="92"/>
      <c r="TT4" s="92"/>
      <c r="TU4" s="92"/>
      <c r="TV4" s="92"/>
      <c r="TW4" s="92"/>
      <c r="TX4" s="92"/>
      <c r="TY4" s="92"/>
      <c r="TZ4" s="92"/>
      <c r="UA4" s="92"/>
      <c r="UB4" s="92"/>
      <c r="UC4" s="92"/>
      <c r="UD4" s="92"/>
      <c r="UE4" s="92"/>
      <c r="UF4" s="92"/>
      <c r="UG4" s="92"/>
      <c r="UH4" s="92"/>
      <c r="UI4" s="92"/>
      <c r="UJ4" s="92"/>
      <c r="UK4" s="92"/>
      <c r="UL4" s="92"/>
      <c r="UM4" s="92"/>
      <c r="UN4" s="92"/>
      <c r="UO4" s="92"/>
      <c r="UP4" s="92"/>
      <c r="UQ4" s="92"/>
      <c r="UR4" s="92"/>
      <c r="US4" s="92"/>
      <c r="UT4" s="92"/>
      <c r="UU4" s="92"/>
      <c r="UV4" s="92"/>
      <c r="UW4" s="92"/>
      <c r="UX4" s="92"/>
      <c r="UY4" s="92"/>
      <c r="UZ4" s="92"/>
      <c r="VA4" s="92"/>
      <c r="VB4" s="92"/>
      <c r="VC4" s="92"/>
      <c r="VD4" s="92"/>
      <c r="VE4" s="92"/>
      <c r="VF4" s="92"/>
      <c r="VG4" s="92"/>
      <c r="VH4" s="92"/>
      <c r="VI4" s="92"/>
      <c r="VJ4" s="92"/>
      <c r="VK4" s="92"/>
      <c r="VL4" s="92"/>
      <c r="VM4" s="92"/>
      <c r="VN4" s="92"/>
      <c r="VO4" s="92"/>
      <c r="VP4" s="92"/>
      <c r="VQ4" s="92"/>
      <c r="VR4" s="92"/>
      <c r="VS4" s="92"/>
      <c r="VT4" s="92"/>
      <c r="VU4" s="92"/>
      <c r="VV4" s="92"/>
      <c r="VW4" s="92"/>
      <c r="VX4" s="92"/>
      <c r="VY4" s="92"/>
      <c r="VZ4" s="92"/>
      <c r="WA4" s="92"/>
      <c r="WB4" s="92"/>
      <c r="WC4" s="92"/>
      <c r="WD4" s="92"/>
      <c r="WE4" s="92"/>
      <c r="WF4" s="92"/>
      <c r="WG4" s="92"/>
      <c r="WH4" s="92"/>
      <c r="WI4" s="92"/>
      <c r="WJ4" s="92"/>
      <c r="WK4" s="92"/>
      <c r="WL4" s="92"/>
      <c r="WM4" s="92"/>
      <c r="WN4" s="92"/>
      <c r="WO4" s="92"/>
      <c r="WP4" s="92"/>
      <c r="WQ4" s="92"/>
      <c r="WR4" s="92"/>
      <c r="WS4" s="92"/>
      <c r="WT4" s="92"/>
      <c r="WU4" s="92"/>
      <c r="WV4" s="92"/>
      <c r="WW4" s="92"/>
      <c r="WX4" s="92"/>
      <c r="WY4" s="92"/>
      <c r="WZ4" s="92"/>
      <c r="XA4" s="92"/>
      <c r="XB4" s="92"/>
      <c r="XC4" s="92"/>
      <c r="XD4" s="92"/>
      <c r="XE4" s="92"/>
      <c r="XF4" s="92"/>
      <c r="XG4" s="92"/>
      <c r="XH4" s="92"/>
      <c r="XI4" s="92"/>
      <c r="XJ4" s="92"/>
      <c r="XK4" s="92"/>
      <c r="XL4" s="92"/>
      <c r="XM4" s="92"/>
      <c r="XN4" s="92"/>
      <c r="XO4" s="92"/>
      <c r="XP4" s="92"/>
      <c r="XQ4" s="92"/>
      <c r="XR4" s="92"/>
      <c r="XS4" s="92"/>
      <c r="XT4" s="92"/>
      <c r="XU4" s="92"/>
      <c r="XV4" s="92"/>
      <c r="XW4" s="92"/>
      <c r="XX4" s="92"/>
      <c r="XY4" s="92"/>
      <c r="XZ4" s="92"/>
      <c r="YA4" s="92"/>
      <c r="YB4" s="92"/>
      <c r="YC4" s="92"/>
      <c r="YD4" s="92"/>
      <c r="YE4" s="92"/>
      <c r="YF4" s="92"/>
      <c r="YG4" s="92"/>
      <c r="YH4" s="92"/>
      <c r="YI4" s="92"/>
      <c r="YJ4" s="92"/>
      <c r="YK4" s="92"/>
      <c r="YL4" s="92"/>
      <c r="YM4" s="92"/>
      <c r="YN4" s="92"/>
      <c r="YO4" s="92"/>
      <c r="YP4" s="92"/>
      <c r="YQ4" s="92"/>
      <c r="YR4" s="92"/>
      <c r="YS4" s="92"/>
      <c r="YT4" s="92"/>
      <c r="YU4" s="92"/>
      <c r="YV4" s="92"/>
      <c r="YW4" s="92"/>
      <c r="YX4" s="92"/>
      <c r="YY4" s="92"/>
      <c r="YZ4" s="92"/>
      <c r="ZA4" s="92"/>
      <c r="ZB4" s="92"/>
      <c r="ZC4" s="92"/>
      <c r="ZD4" s="92"/>
      <c r="ZE4" s="92"/>
      <c r="ZF4" s="92"/>
      <c r="ZG4" s="92"/>
      <c r="ZH4" s="92"/>
      <c r="ZI4" s="92"/>
      <c r="ZJ4" s="92"/>
      <c r="ZK4" s="92"/>
      <c r="ZL4" s="92"/>
      <c r="ZM4" s="92"/>
      <c r="ZN4" s="92"/>
      <c r="ZO4" s="92"/>
      <c r="ZP4" s="92"/>
      <c r="ZQ4" s="92"/>
      <c r="ZR4" s="92"/>
      <c r="ZS4" s="92"/>
      <c r="ZT4" s="92"/>
      <c r="ZU4" s="92"/>
      <c r="ZV4" s="92"/>
      <c r="ZW4" s="92"/>
      <c r="ZX4" s="92"/>
      <c r="ZY4" s="92"/>
      <c r="ZZ4" s="92"/>
      <c r="AAA4" s="92"/>
      <c r="AAB4" s="92"/>
      <c r="AAC4" s="92"/>
      <c r="AAD4" s="92"/>
      <c r="AAE4" s="92"/>
      <c r="AAF4" s="92"/>
      <c r="AAG4" s="92"/>
      <c r="AAH4" s="92"/>
      <c r="AAI4" s="92"/>
      <c r="AAJ4" s="92"/>
      <c r="AAK4" s="92"/>
      <c r="AAL4" s="92"/>
      <c r="AAM4" s="92"/>
      <c r="AAN4" s="92"/>
      <c r="AAO4" s="92"/>
      <c r="AAP4" s="92"/>
      <c r="AAQ4" s="92"/>
      <c r="AAR4" s="92"/>
      <c r="AAS4" s="92"/>
      <c r="AAT4" s="92"/>
      <c r="AAU4" s="92"/>
      <c r="AAV4" s="92"/>
      <c r="AAW4" s="92"/>
      <c r="AAX4" s="92"/>
      <c r="AAY4" s="92"/>
      <c r="AAZ4" s="92"/>
      <c r="ABA4" s="92"/>
      <c r="ABB4" s="92"/>
      <c r="ABC4" s="92"/>
      <c r="ABD4" s="92"/>
      <c r="ABE4" s="92"/>
      <c r="ABF4" s="92"/>
      <c r="ABG4" s="92"/>
      <c r="ABH4" s="92"/>
      <c r="ABI4" s="92"/>
      <c r="ABJ4" s="92"/>
      <c r="ABK4" s="92"/>
      <c r="ABL4" s="92"/>
      <c r="ABM4" s="92"/>
      <c r="ABN4" s="92"/>
      <c r="ABO4" s="92"/>
      <c r="ABP4" s="92"/>
      <c r="ABQ4" s="92"/>
      <c r="ABR4" s="92"/>
      <c r="ABS4" s="92"/>
      <c r="ABT4" s="92"/>
      <c r="ABU4" s="92"/>
      <c r="ABV4" s="92"/>
      <c r="ABW4" s="92"/>
      <c r="ABX4" s="92"/>
      <c r="ABY4" s="92"/>
      <c r="ABZ4" s="92"/>
      <c r="ACA4" s="92"/>
      <c r="ACB4" s="92"/>
      <c r="ACC4" s="92"/>
      <c r="ACD4" s="92"/>
      <c r="ACE4" s="92"/>
      <c r="ACF4" s="92"/>
      <c r="ACG4" s="92"/>
      <c r="ACH4" s="92"/>
      <c r="ACI4" s="92"/>
      <c r="ACJ4" s="92"/>
      <c r="ACK4" s="92"/>
      <c r="ACL4" s="92"/>
      <c r="ACM4" s="92"/>
      <c r="ACN4" s="92"/>
      <c r="ACO4" s="92"/>
      <c r="ACP4" s="92"/>
      <c r="ACQ4" s="92"/>
      <c r="ACR4" s="92"/>
      <c r="ACS4" s="92"/>
      <c r="ACT4" s="92"/>
      <c r="ACU4" s="92"/>
      <c r="ACV4" s="92"/>
      <c r="ACW4" s="92"/>
      <c r="ACX4" s="92"/>
      <c r="ACY4" s="92"/>
      <c r="ACZ4" s="92"/>
      <c r="ADA4" s="92"/>
      <c r="ADB4" s="92"/>
      <c r="ADC4" s="92"/>
      <c r="ADD4" s="92"/>
      <c r="ADE4" s="92"/>
      <c r="ADF4" s="92"/>
      <c r="ADG4" s="92"/>
      <c r="ADH4" s="92"/>
      <c r="ADI4" s="92"/>
      <c r="ADJ4" s="92"/>
      <c r="ADK4" s="92"/>
      <c r="ADL4" s="92"/>
      <c r="ADM4" s="92"/>
      <c r="ADN4" s="92"/>
      <c r="ADO4" s="92"/>
      <c r="ADP4" s="92"/>
      <c r="ADQ4" s="92"/>
      <c r="ADR4" s="92"/>
      <c r="ADS4" s="92"/>
      <c r="ADT4" s="92"/>
      <c r="ADU4" s="92"/>
      <c r="ADV4" s="92"/>
      <c r="ADW4" s="92"/>
      <c r="ADX4" s="92"/>
      <c r="ADY4" s="92"/>
      <c r="ADZ4" s="92"/>
      <c r="AEA4" s="92"/>
      <c r="AEB4" s="92"/>
      <c r="AEC4" s="92"/>
      <c r="AED4" s="92"/>
      <c r="AEE4" s="92"/>
      <c r="AEF4" s="92"/>
      <c r="AEG4" s="92"/>
      <c r="AEH4" s="92"/>
      <c r="AEI4" s="92"/>
      <c r="AEJ4" s="92"/>
      <c r="AEK4" s="92"/>
      <c r="AEL4" s="92"/>
      <c r="AEM4" s="92"/>
      <c r="AEN4" s="92"/>
      <c r="AEO4" s="92"/>
      <c r="AEP4" s="92"/>
      <c r="AEQ4" s="92"/>
      <c r="AER4" s="92"/>
      <c r="AES4" s="92"/>
      <c r="AET4" s="92"/>
      <c r="AEU4" s="92"/>
      <c r="AEV4" s="92"/>
      <c r="AEW4" s="92"/>
      <c r="AEX4" s="92"/>
      <c r="AEY4" s="92"/>
      <c r="AEZ4" s="92"/>
      <c r="AFA4" s="92"/>
      <c r="AFB4" s="92"/>
      <c r="AFC4" s="92"/>
      <c r="AFD4" s="92"/>
      <c r="AFE4" s="92"/>
      <c r="AFF4" s="92"/>
      <c r="AFG4" s="92"/>
      <c r="AFH4" s="92"/>
      <c r="AFI4" s="92"/>
      <c r="AFJ4" s="92"/>
      <c r="AFK4" s="92"/>
      <c r="AFL4" s="92"/>
      <c r="AFM4" s="92"/>
      <c r="AFN4" s="92"/>
      <c r="AFO4" s="92"/>
      <c r="AFP4" s="92"/>
      <c r="AFQ4" s="92"/>
      <c r="AFR4" s="92"/>
      <c r="AFS4" s="92"/>
      <c r="AFT4" s="92"/>
      <c r="AFU4" s="92"/>
      <c r="AFV4" s="92"/>
      <c r="AFW4" s="92"/>
      <c r="AFX4" s="92"/>
      <c r="AFY4" s="92"/>
      <c r="AFZ4" s="92"/>
      <c r="AGA4" s="92"/>
      <c r="AGB4" s="92"/>
      <c r="AGC4" s="92"/>
      <c r="AGD4" s="92"/>
      <c r="AGE4" s="92"/>
      <c r="AGF4" s="92"/>
      <c r="AGG4" s="92"/>
      <c r="AGH4" s="92"/>
      <c r="AGI4" s="92"/>
      <c r="AGJ4" s="92"/>
      <c r="AGK4" s="92"/>
      <c r="AGL4" s="92"/>
      <c r="AGM4" s="92"/>
      <c r="AGN4" s="92"/>
      <c r="AGO4" s="92"/>
      <c r="AGP4" s="92"/>
      <c r="AGQ4" s="92"/>
      <c r="AGR4" s="92"/>
      <c r="AGS4" s="92"/>
      <c r="AGT4" s="92"/>
      <c r="AGU4" s="92"/>
      <c r="AGV4" s="92"/>
      <c r="AGW4" s="92"/>
      <c r="AGX4" s="92"/>
      <c r="AGY4" s="92"/>
      <c r="AGZ4" s="92"/>
      <c r="AHA4" s="92"/>
      <c r="AHB4" s="92"/>
      <c r="AHC4" s="92"/>
      <c r="AHD4" s="92"/>
      <c r="AHE4" s="92"/>
      <c r="AHF4" s="92"/>
      <c r="AHG4" s="92"/>
      <c r="AHH4" s="92"/>
      <c r="AHI4" s="92"/>
      <c r="AHJ4" s="92"/>
      <c r="AHK4" s="92"/>
      <c r="AHL4" s="92"/>
      <c r="AHM4" s="92"/>
      <c r="AHN4" s="92"/>
      <c r="AHO4" s="92"/>
      <c r="AHP4" s="92"/>
      <c r="AHQ4" s="92"/>
      <c r="AHR4" s="92"/>
      <c r="AHS4" s="92"/>
      <c r="AHT4" s="92"/>
      <c r="AHU4" s="92"/>
      <c r="AHV4" s="92"/>
      <c r="AHW4" s="92"/>
      <c r="AHX4" s="92"/>
      <c r="AHY4" s="92"/>
      <c r="AHZ4" s="92"/>
      <c r="AIA4" s="92"/>
      <c r="AIB4" s="92"/>
      <c r="AIC4" s="92"/>
      <c r="AID4" s="92"/>
      <c r="AIE4" s="92"/>
      <c r="AIF4" s="92"/>
      <c r="AIG4" s="92"/>
      <c r="AIH4" s="92"/>
      <c r="AII4" s="92"/>
      <c r="AIJ4" s="92"/>
      <c r="AIK4" s="92"/>
      <c r="AIL4" s="92"/>
      <c r="AIM4" s="92"/>
      <c r="AIN4" s="92"/>
      <c r="AIO4" s="92"/>
      <c r="AIP4" s="92"/>
      <c r="AIQ4" s="92"/>
      <c r="AIR4" s="92"/>
      <c r="AIS4" s="92"/>
      <c r="AIT4" s="92"/>
      <c r="AIU4" s="92"/>
      <c r="AIV4" s="92"/>
      <c r="AIW4" s="92"/>
      <c r="AIX4" s="92"/>
      <c r="AIY4" s="92"/>
      <c r="AIZ4" s="92"/>
      <c r="AJA4" s="92"/>
      <c r="AJB4" s="92"/>
      <c r="AJC4" s="92"/>
      <c r="AJD4" s="92"/>
      <c r="AJE4" s="92"/>
      <c r="AJF4" s="92"/>
      <c r="AJG4" s="92"/>
      <c r="AJH4" s="92"/>
      <c r="AJI4" s="92"/>
      <c r="AJJ4" s="92"/>
      <c r="AJK4" s="92"/>
      <c r="AJL4" s="92"/>
      <c r="AJM4" s="92"/>
      <c r="AJN4" s="92"/>
      <c r="AJO4" s="92"/>
      <c r="AJP4" s="92"/>
      <c r="AJQ4" s="92"/>
      <c r="AJR4" s="92"/>
      <c r="AJS4" s="92"/>
      <c r="AJT4" s="92"/>
      <c r="AJU4" s="92"/>
      <c r="AJV4" s="92"/>
      <c r="AJW4" s="92"/>
      <c r="AJX4" s="92"/>
      <c r="AJY4" s="92"/>
      <c r="AJZ4" s="92"/>
      <c r="AKA4" s="92"/>
      <c r="AKB4" s="92"/>
      <c r="AKC4" s="92"/>
      <c r="AKD4" s="92"/>
      <c r="AKE4" s="92"/>
      <c r="AKF4" s="92"/>
      <c r="AKG4" s="92"/>
      <c r="AKH4" s="92"/>
      <c r="AKI4" s="92"/>
      <c r="AKJ4" s="92"/>
      <c r="AKK4" s="92"/>
      <c r="AKL4" s="92"/>
      <c r="AKM4" s="92"/>
      <c r="AKN4" s="92"/>
      <c r="AKO4" s="92"/>
      <c r="AKP4" s="92"/>
      <c r="AKQ4" s="92"/>
      <c r="AKR4" s="92"/>
      <c r="AKS4" s="92"/>
      <c r="AKT4" s="92"/>
      <c r="AKU4" s="92"/>
      <c r="AKV4" s="92"/>
      <c r="AKW4" s="92"/>
      <c r="AKX4" s="92"/>
      <c r="AKY4" s="92"/>
      <c r="AKZ4" s="92"/>
      <c r="ALA4" s="92"/>
      <c r="ALB4" s="92"/>
      <c r="ALC4" s="92"/>
      <c r="ALD4" s="92"/>
      <c r="ALE4" s="92"/>
      <c r="ALF4" s="92"/>
      <c r="ALG4" s="92"/>
      <c r="ALH4" s="92"/>
      <c r="ALI4" s="92"/>
      <c r="ALJ4" s="92"/>
      <c r="ALK4" s="92"/>
      <c r="ALL4" s="92"/>
      <c r="ALM4" s="92"/>
      <c r="ALN4" s="92"/>
      <c r="ALO4" s="92"/>
      <c r="ALP4" s="92"/>
      <c r="ALQ4" s="92"/>
      <c r="ALR4" s="92"/>
      <c r="ALS4" s="92"/>
      <c r="ALT4" s="92"/>
      <c r="ALU4" s="92"/>
      <c r="ALV4" s="92"/>
      <c r="ALW4" s="92"/>
      <c r="ALX4" s="92"/>
      <c r="ALY4" s="92"/>
      <c r="ALZ4" s="92"/>
      <c r="AMA4" s="92"/>
      <c r="AMB4" s="92"/>
      <c r="AMC4" s="92"/>
      <c r="AMD4" s="92"/>
      <c r="AME4" s="92"/>
    </row>
    <row r="5" spans="1:1019" x14ac:dyDescent="0.3">
      <c r="A5" s="94" t="s">
        <v>250</v>
      </c>
      <c r="B5" s="95"/>
      <c r="C5" s="95"/>
      <c r="D5" s="95"/>
      <c r="E5" s="95"/>
      <c r="F5" s="95"/>
      <c r="G5" s="95"/>
      <c r="H5" s="95"/>
      <c r="I5" s="179"/>
      <c r="J5" s="95"/>
      <c r="K5" s="95"/>
      <c r="L5" s="95"/>
      <c r="M5" s="95"/>
      <c r="N5" s="95"/>
      <c r="O5" s="95"/>
      <c r="P5" s="95"/>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c r="IV5" s="92"/>
      <c r="IW5" s="92"/>
      <c r="IX5" s="92"/>
      <c r="IY5" s="92"/>
      <c r="IZ5" s="92"/>
      <c r="JA5" s="92"/>
      <c r="JB5" s="92"/>
      <c r="JC5" s="92"/>
      <c r="JD5" s="92"/>
      <c r="JE5" s="92"/>
      <c r="JF5" s="92"/>
      <c r="JG5" s="92"/>
      <c r="JH5" s="92"/>
      <c r="JI5" s="92"/>
      <c r="JJ5" s="92"/>
      <c r="JK5" s="92"/>
      <c r="JL5" s="92"/>
      <c r="JM5" s="92"/>
      <c r="JN5" s="92"/>
      <c r="JO5" s="92"/>
      <c r="JP5" s="92"/>
      <c r="JQ5" s="92"/>
      <c r="JR5" s="92"/>
      <c r="JS5" s="92"/>
      <c r="JT5" s="92"/>
      <c r="JU5" s="92"/>
      <c r="JV5" s="92"/>
      <c r="JW5" s="92"/>
      <c r="JX5" s="92"/>
      <c r="JY5" s="92"/>
      <c r="JZ5" s="92"/>
      <c r="KA5" s="92"/>
      <c r="KB5" s="92"/>
      <c r="KC5" s="92"/>
      <c r="KD5" s="92"/>
      <c r="KE5" s="92"/>
      <c r="KF5" s="92"/>
      <c r="KG5" s="92"/>
      <c r="KH5" s="92"/>
      <c r="KI5" s="92"/>
      <c r="KJ5" s="92"/>
      <c r="KK5" s="92"/>
      <c r="KL5" s="92"/>
      <c r="KM5" s="92"/>
      <c r="KN5" s="92"/>
      <c r="KO5" s="92"/>
      <c r="KP5" s="92"/>
      <c r="KQ5" s="92"/>
      <c r="KR5" s="92"/>
      <c r="KS5" s="92"/>
      <c r="KT5" s="92"/>
      <c r="KU5" s="92"/>
      <c r="KV5" s="92"/>
      <c r="KW5" s="92"/>
      <c r="KX5" s="92"/>
      <c r="KY5" s="92"/>
      <c r="KZ5" s="92"/>
      <c r="LA5" s="92"/>
      <c r="LB5" s="92"/>
      <c r="LC5" s="92"/>
      <c r="LD5" s="92"/>
      <c r="LE5" s="92"/>
      <c r="LF5" s="92"/>
      <c r="LG5" s="92"/>
      <c r="LH5" s="92"/>
      <c r="LI5" s="92"/>
      <c r="LJ5" s="92"/>
      <c r="LK5" s="92"/>
      <c r="LL5" s="92"/>
      <c r="LM5" s="92"/>
      <c r="LN5" s="92"/>
      <c r="LO5" s="92"/>
      <c r="LP5" s="92"/>
      <c r="LQ5" s="92"/>
      <c r="LR5" s="92"/>
      <c r="LS5" s="92"/>
      <c r="LT5" s="92"/>
      <c r="LU5" s="92"/>
      <c r="LV5" s="92"/>
      <c r="LW5" s="92"/>
      <c r="LX5" s="92"/>
      <c r="LY5" s="92"/>
      <c r="LZ5" s="92"/>
      <c r="MA5" s="92"/>
      <c r="MB5" s="92"/>
      <c r="MC5" s="92"/>
      <c r="MD5" s="92"/>
      <c r="ME5" s="92"/>
      <c r="MF5" s="92"/>
      <c r="MG5" s="92"/>
      <c r="MH5" s="92"/>
      <c r="MI5" s="92"/>
      <c r="MJ5" s="92"/>
      <c r="MK5" s="92"/>
      <c r="ML5" s="92"/>
      <c r="MM5" s="92"/>
      <c r="MN5" s="92"/>
      <c r="MO5" s="92"/>
      <c r="MP5" s="92"/>
      <c r="MQ5" s="92"/>
      <c r="MR5" s="92"/>
      <c r="MS5" s="92"/>
      <c r="MT5" s="92"/>
      <c r="MU5" s="92"/>
      <c r="MV5" s="92"/>
      <c r="MW5" s="92"/>
      <c r="MX5" s="92"/>
      <c r="MY5" s="92"/>
      <c r="MZ5" s="92"/>
      <c r="NA5" s="92"/>
      <c r="NB5" s="92"/>
      <c r="NC5" s="92"/>
      <c r="ND5" s="92"/>
      <c r="NE5" s="92"/>
      <c r="NF5" s="92"/>
      <c r="NG5" s="92"/>
      <c r="NH5" s="92"/>
      <c r="NI5" s="92"/>
      <c r="NJ5" s="92"/>
      <c r="NK5" s="92"/>
      <c r="NL5" s="92"/>
      <c r="NM5" s="92"/>
      <c r="NN5" s="92"/>
      <c r="NO5" s="92"/>
      <c r="NP5" s="92"/>
      <c r="NQ5" s="92"/>
      <c r="NR5" s="92"/>
      <c r="NS5" s="92"/>
      <c r="NT5" s="92"/>
      <c r="NU5" s="92"/>
      <c r="NV5" s="92"/>
      <c r="NW5" s="92"/>
      <c r="NX5" s="92"/>
      <c r="NY5" s="92"/>
      <c r="NZ5" s="92"/>
      <c r="OA5" s="92"/>
      <c r="OB5" s="92"/>
      <c r="OC5" s="92"/>
      <c r="OD5" s="92"/>
      <c r="OE5" s="92"/>
      <c r="OF5" s="92"/>
      <c r="OG5" s="92"/>
      <c r="OH5" s="92"/>
      <c r="OI5" s="92"/>
      <c r="OJ5" s="92"/>
      <c r="OK5" s="92"/>
      <c r="OL5" s="92"/>
      <c r="OM5" s="92"/>
      <c r="ON5" s="92"/>
      <c r="OO5" s="92"/>
      <c r="OP5" s="92"/>
      <c r="OQ5" s="92"/>
      <c r="OR5" s="92"/>
      <c r="OS5" s="92"/>
      <c r="OT5" s="92"/>
      <c r="OU5" s="92"/>
      <c r="OV5" s="92"/>
      <c r="OW5" s="92"/>
      <c r="OX5" s="92"/>
      <c r="OY5" s="92"/>
      <c r="OZ5" s="92"/>
      <c r="PA5" s="92"/>
      <c r="PB5" s="92"/>
      <c r="PC5" s="92"/>
      <c r="PD5" s="92"/>
      <c r="PE5" s="92"/>
      <c r="PF5" s="92"/>
      <c r="PG5" s="92"/>
      <c r="PH5" s="92"/>
      <c r="PI5" s="92"/>
      <c r="PJ5" s="92"/>
      <c r="PK5" s="92"/>
      <c r="PL5" s="92"/>
      <c r="PM5" s="92"/>
      <c r="PN5" s="92"/>
      <c r="PO5" s="92"/>
      <c r="PP5" s="92"/>
      <c r="PQ5" s="92"/>
      <c r="PR5" s="92"/>
      <c r="PS5" s="92"/>
      <c r="PT5" s="92"/>
      <c r="PU5" s="92"/>
      <c r="PV5" s="92"/>
      <c r="PW5" s="92"/>
      <c r="PX5" s="92"/>
      <c r="PY5" s="92"/>
      <c r="PZ5" s="92"/>
      <c r="QA5" s="92"/>
      <c r="QB5" s="92"/>
      <c r="QC5" s="92"/>
      <c r="QD5" s="92"/>
      <c r="QE5" s="92"/>
      <c r="QF5" s="92"/>
      <c r="QG5" s="92"/>
      <c r="QH5" s="92"/>
      <c r="QI5" s="92"/>
      <c r="QJ5" s="92"/>
      <c r="QK5" s="92"/>
      <c r="QL5" s="92"/>
      <c r="QM5" s="92"/>
      <c r="QN5" s="92"/>
      <c r="QO5" s="92"/>
      <c r="QP5" s="92"/>
      <c r="QQ5" s="92"/>
      <c r="QR5" s="92"/>
      <c r="QS5" s="92"/>
      <c r="QT5" s="92"/>
      <c r="QU5" s="92"/>
      <c r="QV5" s="92"/>
      <c r="QW5" s="92"/>
      <c r="QX5" s="92"/>
      <c r="QY5" s="92"/>
      <c r="QZ5" s="92"/>
      <c r="RA5" s="92"/>
      <c r="RB5" s="92"/>
      <c r="RC5" s="92"/>
      <c r="RD5" s="92"/>
      <c r="RE5" s="92"/>
      <c r="RF5" s="92"/>
      <c r="RG5" s="92"/>
      <c r="RH5" s="92"/>
      <c r="RI5" s="92"/>
      <c r="RJ5" s="92"/>
      <c r="RK5" s="92"/>
      <c r="RL5" s="92"/>
      <c r="RM5" s="92"/>
      <c r="RN5" s="92"/>
      <c r="RO5" s="92"/>
      <c r="RP5" s="92"/>
      <c r="RQ5" s="92"/>
      <c r="RR5" s="92"/>
      <c r="RS5" s="92"/>
      <c r="RT5" s="92"/>
      <c r="RU5" s="92"/>
      <c r="RV5" s="92"/>
      <c r="RW5" s="92"/>
      <c r="RX5" s="92"/>
      <c r="RY5" s="92"/>
      <c r="RZ5" s="92"/>
      <c r="SA5" s="92"/>
      <c r="SB5" s="92"/>
      <c r="SC5" s="92"/>
      <c r="SD5" s="92"/>
      <c r="SE5" s="92"/>
      <c r="SF5" s="92"/>
      <c r="SG5" s="92"/>
      <c r="SH5" s="92"/>
      <c r="SI5" s="92"/>
      <c r="SJ5" s="92"/>
      <c r="SK5" s="92"/>
      <c r="SL5" s="92"/>
      <c r="SM5" s="92"/>
      <c r="SN5" s="92"/>
      <c r="SO5" s="92"/>
      <c r="SP5" s="92"/>
      <c r="SQ5" s="92"/>
      <c r="SR5" s="92"/>
      <c r="SS5" s="92"/>
      <c r="ST5" s="92"/>
      <c r="SU5" s="92"/>
      <c r="SV5" s="92"/>
      <c r="SW5" s="92"/>
      <c r="SX5" s="92"/>
      <c r="SY5" s="92"/>
      <c r="SZ5" s="92"/>
      <c r="TA5" s="92"/>
      <c r="TB5" s="92"/>
      <c r="TC5" s="92"/>
      <c r="TD5" s="92"/>
      <c r="TE5" s="92"/>
      <c r="TF5" s="92"/>
      <c r="TG5" s="92"/>
      <c r="TH5" s="92"/>
      <c r="TI5" s="92"/>
      <c r="TJ5" s="92"/>
      <c r="TK5" s="92"/>
      <c r="TL5" s="92"/>
      <c r="TM5" s="92"/>
      <c r="TN5" s="92"/>
      <c r="TO5" s="92"/>
      <c r="TP5" s="92"/>
      <c r="TQ5" s="92"/>
      <c r="TR5" s="92"/>
      <c r="TS5" s="92"/>
      <c r="TT5" s="92"/>
      <c r="TU5" s="92"/>
      <c r="TV5" s="92"/>
      <c r="TW5" s="92"/>
      <c r="TX5" s="92"/>
      <c r="TY5" s="92"/>
      <c r="TZ5" s="92"/>
      <c r="UA5" s="92"/>
      <c r="UB5" s="92"/>
      <c r="UC5" s="92"/>
      <c r="UD5" s="92"/>
      <c r="UE5" s="92"/>
      <c r="UF5" s="92"/>
      <c r="UG5" s="92"/>
      <c r="UH5" s="92"/>
      <c r="UI5" s="92"/>
      <c r="UJ5" s="92"/>
      <c r="UK5" s="92"/>
      <c r="UL5" s="92"/>
      <c r="UM5" s="92"/>
      <c r="UN5" s="92"/>
      <c r="UO5" s="92"/>
      <c r="UP5" s="92"/>
      <c r="UQ5" s="92"/>
      <c r="UR5" s="92"/>
      <c r="US5" s="92"/>
      <c r="UT5" s="92"/>
      <c r="UU5" s="92"/>
      <c r="UV5" s="92"/>
      <c r="UW5" s="92"/>
      <c r="UX5" s="92"/>
      <c r="UY5" s="92"/>
      <c r="UZ5" s="92"/>
      <c r="VA5" s="92"/>
      <c r="VB5" s="92"/>
      <c r="VC5" s="92"/>
      <c r="VD5" s="92"/>
      <c r="VE5" s="92"/>
      <c r="VF5" s="92"/>
      <c r="VG5" s="92"/>
      <c r="VH5" s="92"/>
      <c r="VI5" s="92"/>
      <c r="VJ5" s="92"/>
      <c r="VK5" s="92"/>
      <c r="VL5" s="92"/>
      <c r="VM5" s="92"/>
      <c r="VN5" s="92"/>
      <c r="VO5" s="92"/>
      <c r="VP5" s="92"/>
      <c r="VQ5" s="92"/>
      <c r="VR5" s="92"/>
      <c r="VS5" s="92"/>
      <c r="VT5" s="92"/>
      <c r="VU5" s="92"/>
      <c r="VV5" s="92"/>
      <c r="VW5" s="92"/>
      <c r="VX5" s="92"/>
      <c r="VY5" s="92"/>
      <c r="VZ5" s="92"/>
      <c r="WA5" s="92"/>
      <c r="WB5" s="92"/>
      <c r="WC5" s="92"/>
      <c r="WD5" s="92"/>
      <c r="WE5" s="92"/>
      <c r="WF5" s="92"/>
      <c r="WG5" s="92"/>
      <c r="WH5" s="92"/>
      <c r="WI5" s="92"/>
      <c r="WJ5" s="92"/>
      <c r="WK5" s="92"/>
      <c r="WL5" s="92"/>
      <c r="WM5" s="92"/>
      <c r="WN5" s="92"/>
      <c r="WO5" s="92"/>
      <c r="WP5" s="92"/>
      <c r="WQ5" s="92"/>
      <c r="WR5" s="92"/>
      <c r="WS5" s="92"/>
      <c r="WT5" s="92"/>
      <c r="WU5" s="92"/>
      <c r="WV5" s="92"/>
      <c r="WW5" s="92"/>
      <c r="WX5" s="92"/>
      <c r="WY5" s="92"/>
      <c r="WZ5" s="92"/>
      <c r="XA5" s="92"/>
      <c r="XB5" s="92"/>
      <c r="XC5" s="92"/>
      <c r="XD5" s="92"/>
      <c r="XE5" s="92"/>
      <c r="XF5" s="92"/>
      <c r="XG5" s="92"/>
      <c r="XH5" s="92"/>
      <c r="XI5" s="92"/>
      <c r="XJ5" s="92"/>
      <c r="XK5" s="92"/>
      <c r="XL5" s="92"/>
      <c r="XM5" s="92"/>
      <c r="XN5" s="92"/>
      <c r="XO5" s="92"/>
      <c r="XP5" s="92"/>
      <c r="XQ5" s="92"/>
      <c r="XR5" s="92"/>
      <c r="XS5" s="92"/>
      <c r="XT5" s="92"/>
      <c r="XU5" s="92"/>
      <c r="XV5" s="92"/>
      <c r="XW5" s="92"/>
      <c r="XX5" s="92"/>
      <c r="XY5" s="92"/>
      <c r="XZ5" s="92"/>
      <c r="YA5" s="92"/>
      <c r="YB5" s="92"/>
      <c r="YC5" s="92"/>
      <c r="YD5" s="92"/>
      <c r="YE5" s="92"/>
      <c r="YF5" s="92"/>
      <c r="YG5" s="92"/>
      <c r="YH5" s="92"/>
      <c r="YI5" s="92"/>
      <c r="YJ5" s="92"/>
      <c r="YK5" s="92"/>
      <c r="YL5" s="92"/>
      <c r="YM5" s="92"/>
      <c r="YN5" s="92"/>
      <c r="YO5" s="92"/>
      <c r="YP5" s="92"/>
      <c r="YQ5" s="92"/>
      <c r="YR5" s="92"/>
      <c r="YS5" s="92"/>
      <c r="YT5" s="92"/>
      <c r="YU5" s="92"/>
      <c r="YV5" s="92"/>
      <c r="YW5" s="92"/>
      <c r="YX5" s="92"/>
      <c r="YY5" s="92"/>
      <c r="YZ5" s="92"/>
      <c r="ZA5" s="92"/>
      <c r="ZB5" s="92"/>
      <c r="ZC5" s="92"/>
      <c r="ZD5" s="92"/>
      <c r="ZE5" s="92"/>
      <c r="ZF5" s="92"/>
      <c r="ZG5" s="92"/>
      <c r="ZH5" s="92"/>
      <c r="ZI5" s="92"/>
      <c r="ZJ5" s="92"/>
      <c r="ZK5" s="92"/>
      <c r="ZL5" s="92"/>
      <c r="ZM5" s="92"/>
      <c r="ZN5" s="92"/>
      <c r="ZO5" s="92"/>
      <c r="ZP5" s="92"/>
      <c r="ZQ5" s="92"/>
      <c r="ZR5" s="92"/>
      <c r="ZS5" s="92"/>
      <c r="ZT5" s="92"/>
      <c r="ZU5" s="92"/>
      <c r="ZV5" s="92"/>
      <c r="ZW5" s="92"/>
      <c r="ZX5" s="92"/>
      <c r="ZY5" s="92"/>
      <c r="ZZ5" s="92"/>
      <c r="AAA5" s="92"/>
      <c r="AAB5" s="92"/>
      <c r="AAC5" s="92"/>
      <c r="AAD5" s="92"/>
      <c r="AAE5" s="92"/>
      <c r="AAF5" s="92"/>
      <c r="AAG5" s="92"/>
      <c r="AAH5" s="92"/>
      <c r="AAI5" s="92"/>
      <c r="AAJ5" s="92"/>
      <c r="AAK5" s="92"/>
      <c r="AAL5" s="92"/>
      <c r="AAM5" s="92"/>
      <c r="AAN5" s="92"/>
      <c r="AAO5" s="92"/>
      <c r="AAP5" s="92"/>
      <c r="AAQ5" s="92"/>
      <c r="AAR5" s="92"/>
      <c r="AAS5" s="92"/>
      <c r="AAT5" s="92"/>
      <c r="AAU5" s="92"/>
      <c r="AAV5" s="92"/>
      <c r="AAW5" s="92"/>
      <c r="AAX5" s="92"/>
      <c r="AAY5" s="92"/>
      <c r="AAZ5" s="92"/>
      <c r="ABA5" s="92"/>
      <c r="ABB5" s="92"/>
      <c r="ABC5" s="92"/>
      <c r="ABD5" s="92"/>
      <c r="ABE5" s="92"/>
      <c r="ABF5" s="92"/>
      <c r="ABG5" s="92"/>
      <c r="ABH5" s="92"/>
      <c r="ABI5" s="92"/>
      <c r="ABJ5" s="92"/>
      <c r="ABK5" s="92"/>
      <c r="ABL5" s="92"/>
      <c r="ABM5" s="92"/>
      <c r="ABN5" s="92"/>
      <c r="ABO5" s="92"/>
      <c r="ABP5" s="92"/>
      <c r="ABQ5" s="92"/>
      <c r="ABR5" s="92"/>
      <c r="ABS5" s="92"/>
      <c r="ABT5" s="92"/>
      <c r="ABU5" s="92"/>
      <c r="ABV5" s="92"/>
      <c r="ABW5" s="92"/>
      <c r="ABX5" s="92"/>
      <c r="ABY5" s="92"/>
      <c r="ABZ5" s="92"/>
      <c r="ACA5" s="92"/>
      <c r="ACB5" s="92"/>
      <c r="ACC5" s="92"/>
      <c r="ACD5" s="92"/>
      <c r="ACE5" s="92"/>
      <c r="ACF5" s="92"/>
      <c r="ACG5" s="92"/>
      <c r="ACH5" s="92"/>
      <c r="ACI5" s="92"/>
      <c r="ACJ5" s="92"/>
      <c r="ACK5" s="92"/>
      <c r="ACL5" s="92"/>
      <c r="ACM5" s="92"/>
      <c r="ACN5" s="92"/>
      <c r="ACO5" s="92"/>
      <c r="ACP5" s="92"/>
      <c r="ACQ5" s="92"/>
      <c r="ACR5" s="92"/>
      <c r="ACS5" s="92"/>
      <c r="ACT5" s="92"/>
      <c r="ACU5" s="92"/>
      <c r="ACV5" s="92"/>
      <c r="ACW5" s="92"/>
      <c r="ACX5" s="92"/>
      <c r="ACY5" s="92"/>
      <c r="ACZ5" s="92"/>
      <c r="ADA5" s="92"/>
      <c r="ADB5" s="92"/>
      <c r="ADC5" s="92"/>
      <c r="ADD5" s="92"/>
      <c r="ADE5" s="92"/>
      <c r="ADF5" s="92"/>
      <c r="ADG5" s="92"/>
      <c r="ADH5" s="92"/>
      <c r="ADI5" s="92"/>
      <c r="ADJ5" s="92"/>
      <c r="ADK5" s="92"/>
      <c r="ADL5" s="92"/>
      <c r="ADM5" s="92"/>
      <c r="ADN5" s="92"/>
      <c r="ADO5" s="92"/>
      <c r="ADP5" s="92"/>
      <c r="ADQ5" s="92"/>
      <c r="ADR5" s="92"/>
      <c r="ADS5" s="92"/>
      <c r="ADT5" s="92"/>
      <c r="ADU5" s="92"/>
      <c r="ADV5" s="92"/>
      <c r="ADW5" s="92"/>
      <c r="ADX5" s="92"/>
      <c r="ADY5" s="92"/>
      <c r="ADZ5" s="92"/>
      <c r="AEA5" s="92"/>
      <c r="AEB5" s="92"/>
      <c r="AEC5" s="92"/>
      <c r="AED5" s="92"/>
      <c r="AEE5" s="92"/>
      <c r="AEF5" s="92"/>
      <c r="AEG5" s="92"/>
      <c r="AEH5" s="92"/>
      <c r="AEI5" s="92"/>
      <c r="AEJ5" s="92"/>
      <c r="AEK5" s="92"/>
      <c r="AEL5" s="92"/>
      <c r="AEM5" s="92"/>
      <c r="AEN5" s="92"/>
      <c r="AEO5" s="92"/>
      <c r="AEP5" s="92"/>
      <c r="AEQ5" s="92"/>
      <c r="AER5" s="92"/>
      <c r="AES5" s="92"/>
      <c r="AET5" s="92"/>
      <c r="AEU5" s="92"/>
      <c r="AEV5" s="92"/>
      <c r="AEW5" s="92"/>
      <c r="AEX5" s="92"/>
      <c r="AEY5" s="92"/>
      <c r="AEZ5" s="92"/>
      <c r="AFA5" s="92"/>
      <c r="AFB5" s="92"/>
      <c r="AFC5" s="92"/>
      <c r="AFD5" s="92"/>
      <c r="AFE5" s="92"/>
      <c r="AFF5" s="92"/>
      <c r="AFG5" s="92"/>
      <c r="AFH5" s="92"/>
      <c r="AFI5" s="92"/>
      <c r="AFJ5" s="92"/>
      <c r="AFK5" s="92"/>
      <c r="AFL5" s="92"/>
      <c r="AFM5" s="92"/>
      <c r="AFN5" s="92"/>
      <c r="AFO5" s="92"/>
      <c r="AFP5" s="92"/>
      <c r="AFQ5" s="92"/>
      <c r="AFR5" s="92"/>
      <c r="AFS5" s="92"/>
      <c r="AFT5" s="92"/>
      <c r="AFU5" s="92"/>
      <c r="AFV5" s="92"/>
      <c r="AFW5" s="92"/>
      <c r="AFX5" s="92"/>
      <c r="AFY5" s="92"/>
      <c r="AFZ5" s="92"/>
      <c r="AGA5" s="92"/>
      <c r="AGB5" s="92"/>
      <c r="AGC5" s="92"/>
      <c r="AGD5" s="92"/>
      <c r="AGE5" s="92"/>
      <c r="AGF5" s="92"/>
      <c r="AGG5" s="92"/>
      <c r="AGH5" s="92"/>
      <c r="AGI5" s="92"/>
      <c r="AGJ5" s="92"/>
      <c r="AGK5" s="92"/>
      <c r="AGL5" s="92"/>
      <c r="AGM5" s="92"/>
      <c r="AGN5" s="92"/>
      <c r="AGO5" s="92"/>
      <c r="AGP5" s="92"/>
      <c r="AGQ5" s="92"/>
      <c r="AGR5" s="92"/>
      <c r="AGS5" s="92"/>
      <c r="AGT5" s="92"/>
      <c r="AGU5" s="92"/>
      <c r="AGV5" s="92"/>
      <c r="AGW5" s="92"/>
      <c r="AGX5" s="92"/>
      <c r="AGY5" s="92"/>
      <c r="AGZ5" s="92"/>
      <c r="AHA5" s="92"/>
      <c r="AHB5" s="92"/>
      <c r="AHC5" s="92"/>
      <c r="AHD5" s="92"/>
      <c r="AHE5" s="92"/>
      <c r="AHF5" s="92"/>
      <c r="AHG5" s="92"/>
      <c r="AHH5" s="92"/>
      <c r="AHI5" s="92"/>
      <c r="AHJ5" s="92"/>
      <c r="AHK5" s="92"/>
      <c r="AHL5" s="92"/>
      <c r="AHM5" s="92"/>
      <c r="AHN5" s="92"/>
      <c r="AHO5" s="92"/>
      <c r="AHP5" s="92"/>
      <c r="AHQ5" s="92"/>
      <c r="AHR5" s="92"/>
      <c r="AHS5" s="92"/>
      <c r="AHT5" s="92"/>
      <c r="AHU5" s="92"/>
      <c r="AHV5" s="92"/>
      <c r="AHW5" s="92"/>
      <c r="AHX5" s="92"/>
      <c r="AHY5" s="92"/>
      <c r="AHZ5" s="92"/>
      <c r="AIA5" s="92"/>
      <c r="AIB5" s="92"/>
      <c r="AIC5" s="92"/>
      <c r="AID5" s="92"/>
      <c r="AIE5" s="92"/>
      <c r="AIF5" s="92"/>
      <c r="AIG5" s="92"/>
      <c r="AIH5" s="92"/>
      <c r="AII5" s="92"/>
      <c r="AIJ5" s="92"/>
      <c r="AIK5" s="92"/>
      <c r="AIL5" s="92"/>
      <c r="AIM5" s="92"/>
      <c r="AIN5" s="92"/>
      <c r="AIO5" s="92"/>
      <c r="AIP5" s="92"/>
      <c r="AIQ5" s="92"/>
      <c r="AIR5" s="92"/>
      <c r="AIS5" s="92"/>
      <c r="AIT5" s="92"/>
      <c r="AIU5" s="92"/>
      <c r="AIV5" s="92"/>
      <c r="AIW5" s="92"/>
      <c r="AIX5" s="92"/>
      <c r="AIY5" s="92"/>
      <c r="AIZ5" s="92"/>
      <c r="AJA5" s="92"/>
      <c r="AJB5" s="92"/>
      <c r="AJC5" s="92"/>
      <c r="AJD5" s="92"/>
      <c r="AJE5" s="92"/>
      <c r="AJF5" s="92"/>
      <c r="AJG5" s="92"/>
      <c r="AJH5" s="92"/>
      <c r="AJI5" s="92"/>
      <c r="AJJ5" s="92"/>
      <c r="AJK5" s="92"/>
      <c r="AJL5" s="92"/>
      <c r="AJM5" s="92"/>
      <c r="AJN5" s="92"/>
      <c r="AJO5" s="92"/>
      <c r="AJP5" s="92"/>
      <c r="AJQ5" s="92"/>
      <c r="AJR5" s="92"/>
      <c r="AJS5" s="92"/>
      <c r="AJT5" s="92"/>
      <c r="AJU5" s="92"/>
      <c r="AJV5" s="92"/>
      <c r="AJW5" s="92"/>
      <c r="AJX5" s="92"/>
      <c r="AJY5" s="92"/>
      <c r="AJZ5" s="92"/>
      <c r="AKA5" s="92"/>
      <c r="AKB5" s="92"/>
      <c r="AKC5" s="92"/>
      <c r="AKD5" s="92"/>
      <c r="AKE5" s="92"/>
      <c r="AKF5" s="92"/>
      <c r="AKG5" s="92"/>
      <c r="AKH5" s="92"/>
      <c r="AKI5" s="92"/>
      <c r="AKJ5" s="92"/>
      <c r="AKK5" s="92"/>
      <c r="AKL5" s="92"/>
      <c r="AKM5" s="92"/>
      <c r="AKN5" s="92"/>
      <c r="AKO5" s="92"/>
      <c r="AKP5" s="92"/>
      <c r="AKQ5" s="92"/>
      <c r="AKR5" s="92"/>
      <c r="AKS5" s="92"/>
      <c r="AKT5" s="92"/>
      <c r="AKU5" s="92"/>
      <c r="AKV5" s="92"/>
      <c r="AKW5" s="92"/>
      <c r="AKX5" s="92"/>
      <c r="AKY5" s="92"/>
      <c r="AKZ5" s="92"/>
      <c r="ALA5" s="92"/>
      <c r="ALB5" s="92"/>
      <c r="ALC5" s="92"/>
      <c r="ALD5" s="92"/>
      <c r="ALE5" s="92"/>
      <c r="ALF5" s="92"/>
      <c r="ALG5" s="92"/>
      <c r="ALH5" s="92"/>
      <c r="ALI5" s="92"/>
      <c r="ALJ5" s="92"/>
      <c r="ALK5" s="92"/>
      <c r="ALL5" s="92"/>
      <c r="ALM5" s="92"/>
      <c r="ALN5" s="92"/>
      <c r="ALO5" s="92"/>
      <c r="ALP5" s="92"/>
      <c r="ALQ5" s="92"/>
      <c r="ALR5" s="92"/>
      <c r="ALS5" s="92"/>
      <c r="ALT5" s="92"/>
      <c r="ALU5" s="92"/>
      <c r="ALV5" s="92"/>
      <c r="ALW5" s="92"/>
      <c r="ALX5" s="92"/>
      <c r="ALY5" s="92"/>
      <c r="ALZ5" s="92"/>
      <c r="AMA5" s="92"/>
      <c r="AMB5" s="92"/>
      <c r="AMC5" s="92"/>
      <c r="AMD5" s="92"/>
      <c r="AME5" s="92"/>
    </row>
    <row r="6" spans="1:1019" ht="12.75" customHeight="1" x14ac:dyDescent="0.3">
      <c r="A6" s="93" t="s">
        <v>251</v>
      </c>
      <c r="B6" s="93"/>
      <c r="C6" s="93"/>
      <c r="D6" s="93"/>
      <c r="E6" s="93"/>
      <c r="F6" s="93"/>
      <c r="G6" s="93"/>
      <c r="H6" s="93"/>
      <c r="I6" s="178"/>
      <c r="J6" s="93"/>
      <c r="K6" s="93"/>
      <c r="L6" s="93"/>
      <c r="M6" s="93"/>
      <c r="N6" s="93"/>
      <c r="O6" s="93"/>
      <c r="P6" s="93"/>
    </row>
    <row r="7" spans="1:1019" ht="12.75" customHeight="1" x14ac:dyDescent="0.3">
      <c r="A7" s="93" t="s">
        <v>257</v>
      </c>
      <c r="B7" s="93"/>
      <c r="C7" s="93"/>
      <c r="D7" s="93"/>
      <c r="E7" s="93"/>
      <c r="F7" s="93"/>
      <c r="G7" s="93"/>
      <c r="H7" s="93"/>
      <c r="I7" s="178"/>
      <c r="J7" s="93"/>
      <c r="K7" s="93"/>
      <c r="L7" s="93"/>
      <c r="M7" s="93"/>
      <c r="N7" s="93"/>
      <c r="O7" s="93"/>
      <c r="P7" s="93"/>
    </row>
    <row r="8" spans="1:1019" ht="15" customHeight="1" x14ac:dyDescent="0.3">
      <c r="A8" s="96" t="s">
        <v>253</v>
      </c>
      <c r="B8" s="96"/>
      <c r="C8" s="96"/>
      <c r="D8" s="96"/>
      <c r="E8" s="96"/>
      <c r="F8" s="96"/>
      <c r="G8" s="96"/>
      <c r="H8" s="96"/>
      <c r="I8" s="180"/>
      <c r="J8" s="97"/>
      <c r="K8" s="97"/>
      <c r="L8" s="97"/>
      <c r="M8" s="268" t="s">
        <v>20</v>
      </c>
      <c r="N8" s="268"/>
      <c r="O8" s="98">
        <f>P115</f>
        <v>0</v>
      </c>
      <c r="P8" s="97" t="s">
        <v>21</v>
      </c>
    </row>
    <row r="9" spans="1:1019" ht="12.75" customHeight="1" x14ac:dyDescent="0.3">
      <c r="A9" s="99"/>
      <c r="B9" s="99"/>
      <c r="C9" s="99"/>
      <c r="D9" s="99"/>
      <c r="E9" s="99"/>
      <c r="F9" s="99"/>
      <c r="G9" s="99"/>
      <c r="H9" s="99"/>
      <c r="I9" s="181"/>
      <c r="J9" s="99"/>
      <c r="K9" s="99"/>
      <c r="L9" s="269" t="str">
        <f>'LT2'!L9:P9</f>
        <v xml:space="preserve">Tāme sastādīta: 2020.gada </v>
      </c>
      <c r="M9" s="269"/>
      <c r="N9" s="269"/>
      <c r="O9" s="269"/>
      <c r="P9" s="269"/>
    </row>
    <row r="10" spans="1:1019" ht="12.75" customHeight="1" x14ac:dyDescent="0.3">
      <c r="A10" s="270" t="s">
        <v>50</v>
      </c>
      <c r="B10" s="270" t="s">
        <v>22</v>
      </c>
      <c r="C10" s="271" t="s">
        <v>51</v>
      </c>
      <c r="D10" s="270" t="s">
        <v>23</v>
      </c>
      <c r="E10" s="270" t="s">
        <v>24</v>
      </c>
      <c r="F10" s="272" t="s">
        <v>52</v>
      </c>
      <c r="G10" s="272" t="s">
        <v>252</v>
      </c>
      <c r="H10" s="264" t="s">
        <v>49</v>
      </c>
      <c r="I10" s="264"/>
      <c r="J10" s="264"/>
      <c r="K10" s="264"/>
      <c r="L10" s="264" t="s">
        <v>25</v>
      </c>
      <c r="M10" s="264"/>
      <c r="N10" s="264"/>
      <c r="O10" s="264"/>
      <c r="P10" s="264"/>
    </row>
    <row r="11" spans="1:1019" ht="102.75" customHeight="1" x14ac:dyDescent="0.3">
      <c r="A11" s="270"/>
      <c r="B11" s="270"/>
      <c r="C11" s="271"/>
      <c r="D11" s="270"/>
      <c r="E11" s="270"/>
      <c r="F11" s="272"/>
      <c r="G11" s="272"/>
      <c r="H11" s="100" t="s">
        <v>53</v>
      </c>
      <c r="I11" s="182" t="s">
        <v>54</v>
      </c>
      <c r="J11" s="100" t="s">
        <v>55</v>
      </c>
      <c r="K11" s="100" t="s">
        <v>56</v>
      </c>
      <c r="L11" s="100" t="s">
        <v>26</v>
      </c>
      <c r="M11" s="100" t="s">
        <v>53</v>
      </c>
      <c r="N11" s="100" t="s">
        <v>54</v>
      </c>
      <c r="O11" s="100" t="s">
        <v>55</v>
      </c>
      <c r="P11" s="100" t="s">
        <v>57</v>
      </c>
    </row>
    <row r="12" spans="1:1019" ht="28" x14ac:dyDescent="0.3">
      <c r="A12" s="118">
        <v>1</v>
      </c>
      <c r="B12" s="119"/>
      <c r="C12" s="103" t="s">
        <v>109</v>
      </c>
      <c r="D12" s="107" t="s">
        <v>27</v>
      </c>
      <c r="E12" s="54">
        <v>480</v>
      </c>
      <c r="F12" s="120"/>
      <c r="G12" s="54"/>
      <c r="H12" s="104"/>
      <c r="I12" s="177">
        <v>0</v>
      </c>
      <c r="J12" s="54"/>
      <c r="K12" s="104"/>
      <c r="L12" s="104"/>
      <c r="M12" s="104"/>
      <c r="N12" s="104"/>
      <c r="O12" s="104"/>
      <c r="P12" s="104"/>
    </row>
    <row r="13" spans="1:1019" ht="28" x14ac:dyDescent="0.3">
      <c r="A13" s="118">
        <v>2</v>
      </c>
      <c r="B13" s="119"/>
      <c r="C13" s="103" t="s">
        <v>173</v>
      </c>
      <c r="D13" s="107" t="s">
        <v>27</v>
      </c>
      <c r="E13" s="54">
        <v>13</v>
      </c>
      <c r="F13" s="120"/>
      <c r="G13" s="54"/>
      <c r="H13" s="104"/>
      <c r="I13" s="177">
        <v>0</v>
      </c>
      <c r="J13" s="54"/>
      <c r="K13" s="104"/>
      <c r="L13" s="104"/>
      <c r="M13" s="104"/>
      <c r="N13" s="104"/>
      <c r="O13" s="104"/>
      <c r="P13" s="104"/>
    </row>
    <row r="14" spans="1:1019" ht="28" x14ac:dyDescent="0.3">
      <c r="A14" s="118">
        <v>3</v>
      </c>
      <c r="B14" s="119"/>
      <c r="C14" s="103" t="s">
        <v>172</v>
      </c>
      <c r="D14" s="107" t="s">
        <v>27</v>
      </c>
      <c r="E14" s="54">
        <v>294</v>
      </c>
      <c r="F14" s="120"/>
      <c r="G14" s="54"/>
      <c r="H14" s="104"/>
      <c r="I14" s="177">
        <v>0</v>
      </c>
      <c r="J14" s="54"/>
      <c r="K14" s="104"/>
      <c r="L14" s="104"/>
      <c r="M14" s="104"/>
      <c r="N14" s="104"/>
      <c r="O14" s="104"/>
      <c r="P14" s="104"/>
    </row>
    <row r="15" spans="1:1019" ht="28" x14ac:dyDescent="0.3">
      <c r="A15" s="118">
        <v>4</v>
      </c>
      <c r="B15" s="119"/>
      <c r="C15" s="103" t="s">
        <v>110</v>
      </c>
      <c r="D15" s="107" t="s">
        <v>27</v>
      </c>
      <c r="E15" s="54">
        <v>288</v>
      </c>
      <c r="F15" s="120"/>
      <c r="G15" s="54"/>
      <c r="H15" s="104"/>
      <c r="I15" s="177">
        <v>0</v>
      </c>
      <c r="J15" s="54"/>
      <c r="K15" s="104"/>
      <c r="L15" s="104"/>
      <c r="M15" s="104"/>
      <c r="N15" s="104"/>
      <c r="O15" s="104"/>
      <c r="P15" s="104"/>
    </row>
    <row r="16" spans="1:1019" ht="28" x14ac:dyDescent="0.3">
      <c r="A16" s="118">
        <v>5</v>
      </c>
      <c r="B16" s="119"/>
      <c r="C16" s="103" t="s">
        <v>174</v>
      </c>
      <c r="D16" s="107" t="s">
        <v>27</v>
      </c>
      <c r="E16" s="54">
        <v>42</v>
      </c>
      <c r="F16" s="120"/>
      <c r="G16" s="54"/>
      <c r="H16" s="104"/>
      <c r="I16" s="177">
        <v>0</v>
      </c>
      <c r="J16" s="54"/>
      <c r="K16" s="104"/>
      <c r="L16" s="104"/>
      <c r="M16" s="104"/>
      <c r="N16" s="104"/>
      <c r="O16" s="104"/>
      <c r="P16" s="104"/>
    </row>
    <row r="17" spans="1:16" ht="28" x14ac:dyDescent="0.3">
      <c r="A17" s="118">
        <v>6</v>
      </c>
      <c r="B17" s="119"/>
      <c r="C17" s="103" t="s">
        <v>111</v>
      </c>
      <c r="D17" s="107" t="s">
        <v>27</v>
      </c>
      <c r="E17" s="54">
        <v>30</v>
      </c>
      <c r="F17" s="120"/>
      <c r="G17" s="54"/>
      <c r="H17" s="104"/>
      <c r="I17" s="177">
        <v>0</v>
      </c>
      <c r="J17" s="54"/>
      <c r="K17" s="104"/>
      <c r="L17" s="104"/>
      <c r="M17" s="104"/>
      <c r="N17" s="104"/>
      <c r="O17" s="104"/>
      <c r="P17" s="104"/>
    </row>
    <row r="18" spans="1:16" ht="28" x14ac:dyDescent="0.3">
      <c r="A18" s="118">
        <v>7</v>
      </c>
      <c r="B18" s="119"/>
      <c r="C18" s="103" t="s">
        <v>112</v>
      </c>
      <c r="D18" s="107" t="s">
        <v>27</v>
      </c>
      <c r="E18" s="54">
        <v>390</v>
      </c>
      <c r="F18" s="120"/>
      <c r="G18" s="54"/>
      <c r="H18" s="104"/>
      <c r="I18" s="177">
        <v>0</v>
      </c>
      <c r="J18" s="54"/>
      <c r="K18" s="104"/>
      <c r="L18" s="104"/>
      <c r="M18" s="104"/>
      <c r="N18" s="104"/>
      <c r="O18" s="104"/>
      <c r="P18" s="104"/>
    </row>
    <row r="19" spans="1:16" x14ac:dyDescent="0.3">
      <c r="A19" s="118">
        <v>8</v>
      </c>
      <c r="B19" s="121"/>
      <c r="C19" s="122" t="s">
        <v>175</v>
      </c>
      <c r="D19" s="101" t="s">
        <v>70</v>
      </c>
      <c r="E19" s="104">
        <v>2</v>
      </c>
      <c r="F19" s="120"/>
      <c r="G19" s="104"/>
      <c r="H19" s="104"/>
      <c r="I19" s="177">
        <v>0</v>
      </c>
      <c r="J19" s="54"/>
      <c r="K19" s="104"/>
      <c r="L19" s="104"/>
      <c r="M19" s="104"/>
      <c r="N19" s="104"/>
      <c r="O19" s="104"/>
      <c r="P19" s="104"/>
    </row>
    <row r="20" spans="1:16" x14ac:dyDescent="0.3">
      <c r="A20" s="118">
        <v>9</v>
      </c>
      <c r="B20" s="119"/>
      <c r="C20" s="103" t="s">
        <v>176</v>
      </c>
      <c r="D20" s="107" t="s">
        <v>27</v>
      </c>
      <c r="E20" s="54">
        <v>15</v>
      </c>
      <c r="F20" s="120"/>
      <c r="G20" s="104"/>
      <c r="H20" s="104"/>
      <c r="I20" s="177">
        <v>0</v>
      </c>
      <c r="J20" s="54"/>
      <c r="K20" s="104"/>
      <c r="L20" s="104"/>
      <c r="M20" s="104"/>
      <c r="N20" s="104"/>
      <c r="O20" s="104"/>
      <c r="P20" s="104"/>
    </row>
    <row r="21" spans="1:16" ht="28" x14ac:dyDescent="0.3">
      <c r="A21" s="118">
        <v>10</v>
      </c>
      <c r="B21" s="121"/>
      <c r="C21" s="103" t="s">
        <v>177</v>
      </c>
      <c r="D21" s="101" t="s">
        <v>70</v>
      </c>
      <c r="E21" s="42">
        <v>2</v>
      </c>
      <c r="F21" s="120"/>
      <c r="G21" s="54"/>
      <c r="H21" s="104"/>
      <c r="I21" s="177">
        <v>0</v>
      </c>
      <c r="J21" s="54"/>
      <c r="K21" s="104"/>
      <c r="L21" s="104"/>
      <c r="M21" s="104"/>
      <c r="N21" s="104"/>
      <c r="O21" s="104"/>
      <c r="P21" s="104"/>
    </row>
    <row r="22" spans="1:16" ht="28" x14ac:dyDescent="0.3">
      <c r="A22" s="118">
        <v>11</v>
      </c>
      <c r="B22" s="121"/>
      <c r="C22" s="103" t="s">
        <v>179</v>
      </c>
      <c r="D22" s="101" t="s">
        <v>70</v>
      </c>
      <c r="E22" s="42">
        <v>2</v>
      </c>
      <c r="F22" s="120"/>
      <c r="G22" s="54"/>
      <c r="H22" s="104"/>
      <c r="I22" s="177">
        <v>0</v>
      </c>
      <c r="J22" s="54"/>
      <c r="K22" s="104"/>
      <c r="L22" s="104"/>
      <c r="M22" s="104"/>
      <c r="N22" s="104"/>
      <c r="O22" s="104"/>
      <c r="P22" s="104"/>
    </row>
    <row r="23" spans="1:16" ht="28" x14ac:dyDescent="0.3">
      <c r="A23" s="118">
        <v>12</v>
      </c>
      <c r="B23" s="121"/>
      <c r="C23" s="103" t="s">
        <v>178</v>
      </c>
      <c r="D23" s="101" t="s">
        <v>70</v>
      </c>
      <c r="E23" s="42">
        <v>2</v>
      </c>
      <c r="F23" s="120"/>
      <c r="G23" s="54"/>
      <c r="H23" s="104"/>
      <c r="I23" s="177">
        <v>0</v>
      </c>
      <c r="J23" s="54"/>
      <c r="K23" s="104"/>
      <c r="L23" s="104"/>
      <c r="M23" s="104"/>
      <c r="N23" s="104"/>
      <c r="O23" s="104"/>
      <c r="P23" s="104"/>
    </row>
    <row r="24" spans="1:16" ht="42" x14ac:dyDescent="0.3">
      <c r="A24" s="118">
        <v>13</v>
      </c>
      <c r="B24" s="121"/>
      <c r="C24" s="123" t="s">
        <v>185</v>
      </c>
      <c r="D24" s="124" t="s">
        <v>70</v>
      </c>
      <c r="E24" s="42">
        <v>2</v>
      </c>
      <c r="F24" s="120"/>
      <c r="G24" s="104"/>
      <c r="H24" s="104"/>
      <c r="I24" s="177">
        <v>0</v>
      </c>
      <c r="J24" s="54"/>
      <c r="K24" s="104"/>
      <c r="L24" s="104"/>
      <c r="M24" s="104"/>
      <c r="N24" s="104"/>
      <c r="O24" s="104"/>
      <c r="P24" s="104"/>
    </row>
    <row r="25" spans="1:16" ht="56" x14ac:dyDescent="0.3">
      <c r="A25" s="118">
        <v>14</v>
      </c>
      <c r="B25" s="121"/>
      <c r="C25" s="123" t="s">
        <v>186</v>
      </c>
      <c r="D25" s="124" t="s">
        <v>70</v>
      </c>
      <c r="E25" s="42">
        <v>2</v>
      </c>
      <c r="F25" s="120"/>
      <c r="G25" s="104"/>
      <c r="H25" s="104"/>
      <c r="I25" s="177">
        <v>0</v>
      </c>
      <c r="J25" s="54"/>
      <c r="K25" s="104"/>
      <c r="L25" s="104"/>
      <c r="M25" s="104"/>
      <c r="N25" s="104"/>
      <c r="O25" s="104"/>
      <c r="P25" s="104"/>
    </row>
    <row r="26" spans="1:16" ht="42" x14ac:dyDescent="0.3">
      <c r="A26" s="118">
        <v>15</v>
      </c>
      <c r="B26" s="121"/>
      <c r="C26" s="123" t="s">
        <v>184</v>
      </c>
      <c r="D26" s="124" t="s">
        <v>70</v>
      </c>
      <c r="E26" s="42">
        <v>2</v>
      </c>
      <c r="F26" s="120"/>
      <c r="G26" s="104"/>
      <c r="H26" s="104"/>
      <c r="I26" s="177">
        <v>0</v>
      </c>
      <c r="J26" s="54"/>
      <c r="K26" s="104"/>
      <c r="L26" s="104"/>
      <c r="M26" s="104"/>
      <c r="N26" s="104"/>
      <c r="O26" s="104"/>
      <c r="P26" s="104"/>
    </row>
    <row r="27" spans="1:16" ht="56" x14ac:dyDescent="0.3">
      <c r="A27" s="118">
        <v>16</v>
      </c>
      <c r="B27" s="121"/>
      <c r="C27" s="123" t="s">
        <v>183</v>
      </c>
      <c r="D27" s="124" t="s">
        <v>70</v>
      </c>
      <c r="E27" s="42">
        <v>2</v>
      </c>
      <c r="F27" s="120"/>
      <c r="G27" s="104"/>
      <c r="H27" s="104"/>
      <c r="I27" s="177">
        <v>0</v>
      </c>
      <c r="J27" s="54"/>
      <c r="K27" s="104"/>
      <c r="L27" s="104"/>
      <c r="M27" s="104"/>
      <c r="N27" s="104"/>
      <c r="O27" s="104"/>
      <c r="P27" s="104"/>
    </row>
    <row r="28" spans="1:16" ht="42" x14ac:dyDescent="0.3">
      <c r="A28" s="118">
        <v>17</v>
      </c>
      <c r="B28" s="121"/>
      <c r="C28" s="123" t="s">
        <v>180</v>
      </c>
      <c r="D28" s="124" t="s">
        <v>70</v>
      </c>
      <c r="E28" s="42">
        <v>2</v>
      </c>
      <c r="F28" s="120"/>
      <c r="G28" s="104"/>
      <c r="H28" s="104"/>
      <c r="I28" s="177">
        <v>0</v>
      </c>
      <c r="J28" s="54"/>
      <c r="K28" s="104"/>
      <c r="L28" s="104"/>
      <c r="M28" s="104"/>
      <c r="N28" s="104"/>
      <c r="O28" s="104"/>
      <c r="P28" s="104"/>
    </row>
    <row r="29" spans="1:16" ht="56" x14ac:dyDescent="0.3">
      <c r="A29" s="118">
        <v>18</v>
      </c>
      <c r="B29" s="121"/>
      <c r="C29" s="123" t="s">
        <v>182</v>
      </c>
      <c r="D29" s="124" t="s">
        <v>70</v>
      </c>
      <c r="E29" s="42">
        <v>2</v>
      </c>
      <c r="F29" s="120"/>
      <c r="G29" s="104"/>
      <c r="H29" s="104"/>
      <c r="I29" s="177">
        <v>0</v>
      </c>
      <c r="J29" s="54"/>
      <c r="K29" s="104"/>
      <c r="L29" s="104"/>
      <c r="M29" s="104"/>
      <c r="N29" s="104"/>
      <c r="O29" s="104"/>
      <c r="P29" s="104"/>
    </row>
    <row r="30" spans="1:16" ht="42" x14ac:dyDescent="0.3">
      <c r="A30" s="118">
        <v>19</v>
      </c>
      <c r="B30" s="121"/>
      <c r="C30" s="123" t="s">
        <v>236</v>
      </c>
      <c r="D30" s="124" t="s">
        <v>70</v>
      </c>
      <c r="E30" s="42">
        <v>2</v>
      </c>
      <c r="F30" s="120"/>
      <c r="G30" s="104"/>
      <c r="H30" s="104"/>
      <c r="I30" s="177">
        <v>0</v>
      </c>
      <c r="J30" s="54"/>
      <c r="K30" s="104"/>
      <c r="L30" s="104"/>
      <c r="M30" s="104"/>
      <c r="N30" s="104"/>
      <c r="O30" s="104"/>
      <c r="P30" s="104"/>
    </row>
    <row r="31" spans="1:16" ht="42" x14ac:dyDescent="0.3">
      <c r="A31" s="118">
        <v>20</v>
      </c>
      <c r="B31" s="121"/>
      <c r="C31" s="123" t="s">
        <v>187</v>
      </c>
      <c r="D31" s="124" t="s">
        <v>70</v>
      </c>
      <c r="E31" s="42">
        <v>2</v>
      </c>
      <c r="F31" s="120"/>
      <c r="G31" s="104"/>
      <c r="H31" s="104"/>
      <c r="I31" s="177">
        <v>0</v>
      </c>
      <c r="J31" s="54"/>
      <c r="K31" s="104"/>
      <c r="L31" s="104"/>
      <c r="M31" s="104"/>
      <c r="N31" s="104"/>
      <c r="O31" s="104"/>
      <c r="P31" s="104"/>
    </row>
    <row r="32" spans="1:16" ht="42" x14ac:dyDescent="0.3">
      <c r="A32" s="118">
        <v>21</v>
      </c>
      <c r="B32" s="121"/>
      <c r="C32" s="123" t="s">
        <v>181</v>
      </c>
      <c r="D32" s="124" t="s">
        <v>70</v>
      </c>
      <c r="E32" s="42">
        <v>2</v>
      </c>
      <c r="F32" s="120"/>
      <c r="G32" s="104"/>
      <c r="H32" s="104"/>
      <c r="I32" s="177">
        <v>0</v>
      </c>
      <c r="J32" s="54"/>
      <c r="K32" s="104"/>
      <c r="L32" s="104"/>
      <c r="M32" s="104"/>
      <c r="N32" s="104"/>
      <c r="O32" s="104"/>
      <c r="P32" s="104"/>
    </row>
    <row r="33" spans="1:16" x14ac:dyDescent="0.3">
      <c r="A33" s="118">
        <v>22</v>
      </c>
      <c r="B33" s="121"/>
      <c r="C33" s="125" t="s">
        <v>113</v>
      </c>
      <c r="D33" s="124" t="s">
        <v>70</v>
      </c>
      <c r="E33" s="42">
        <v>4</v>
      </c>
      <c r="F33" s="120"/>
      <c r="G33" s="54"/>
      <c r="H33" s="104"/>
      <c r="I33" s="177">
        <v>0</v>
      </c>
      <c r="J33" s="54"/>
      <c r="K33" s="104"/>
      <c r="L33" s="104"/>
      <c r="M33" s="104"/>
      <c r="N33" s="104"/>
      <c r="O33" s="104"/>
      <c r="P33" s="104"/>
    </row>
    <row r="34" spans="1:16" x14ac:dyDescent="0.3">
      <c r="A34" s="118">
        <v>23</v>
      </c>
      <c r="B34" s="121"/>
      <c r="C34" s="125" t="s">
        <v>114</v>
      </c>
      <c r="D34" s="124" t="s">
        <v>70</v>
      </c>
      <c r="E34" s="42">
        <v>2</v>
      </c>
      <c r="F34" s="120"/>
      <c r="G34" s="54"/>
      <c r="H34" s="104"/>
      <c r="I34" s="177">
        <v>0</v>
      </c>
      <c r="J34" s="54"/>
      <c r="K34" s="104"/>
      <c r="L34" s="104"/>
      <c r="M34" s="104"/>
      <c r="N34" s="104"/>
      <c r="O34" s="104"/>
      <c r="P34" s="104"/>
    </row>
    <row r="35" spans="1:16" x14ac:dyDescent="0.3">
      <c r="A35" s="118">
        <v>24</v>
      </c>
      <c r="B35" s="121"/>
      <c r="C35" s="125" t="s">
        <v>115</v>
      </c>
      <c r="D35" s="124" t="s">
        <v>70</v>
      </c>
      <c r="E35" s="42">
        <v>2</v>
      </c>
      <c r="F35" s="120"/>
      <c r="G35" s="54"/>
      <c r="H35" s="104"/>
      <c r="I35" s="177">
        <v>0</v>
      </c>
      <c r="J35" s="54"/>
      <c r="K35" s="104"/>
      <c r="L35" s="104"/>
      <c r="M35" s="104"/>
      <c r="N35" s="104"/>
      <c r="O35" s="104"/>
      <c r="P35" s="104"/>
    </row>
    <row r="36" spans="1:16" x14ac:dyDescent="0.3">
      <c r="A36" s="118">
        <v>25</v>
      </c>
      <c r="B36" s="121"/>
      <c r="C36" s="103" t="s">
        <v>116</v>
      </c>
      <c r="D36" s="124" t="s">
        <v>70</v>
      </c>
      <c r="E36" s="104">
        <v>2</v>
      </c>
      <c r="F36" s="120"/>
      <c r="G36" s="54"/>
      <c r="H36" s="104"/>
      <c r="I36" s="177">
        <v>0</v>
      </c>
      <c r="J36" s="54"/>
      <c r="K36" s="104"/>
      <c r="L36" s="104"/>
      <c r="M36" s="104"/>
      <c r="N36" s="104"/>
      <c r="O36" s="104"/>
      <c r="P36" s="104"/>
    </row>
    <row r="37" spans="1:16" x14ac:dyDescent="0.3">
      <c r="A37" s="118">
        <v>26</v>
      </c>
      <c r="B37" s="121"/>
      <c r="C37" s="103" t="s">
        <v>117</v>
      </c>
      <c r="D37" s="124" t="s">
        <v>70</v>
      </c>
      <c r="E37" s="104">
        <v>2</v>
      </c>
      <c r="F37" s="120"/>
      <c r="G37" s="54"/>
      <c r="H37" s="104"/>
      <c r="I37" s="177">
        <v>0</v>
      </c>
      <c r="J37" s="54"/>
      <c r="K37" s="104"/>
      <c r="L37" s="104"/>
      <c r="M37" s="104"/>
      <c r="N37" s="104"/>
      <c r="O37" s="104"/>
      <c r="P37" s="104"/>
    </row>
    <row r="38" spans="1:16" x14ac:dyDescent="0.3">
      <c r="A38" s="118">
        <v>27</v>
      </c>
      <c r="B38" s="121"/>
      <c r="C38" s="103" t="s">
        <v>188</v>
      </c>
      <c r="D38" s="124" t="s">
        <v>27</v>
      </c>
      <c r="E38" s="104">
        <v>98</v>
      </c>
      <c r="F38" s="120"/>
      <c r="G38" s="54"/>
      <c r="H38" s="104"/>
      <c r="I38" s="177">
        <v>0</v>
      </c>
      <c r="J38" s="54"/>
      <c r="K38" s="104"/>
      <c r="L38" s="104"/>
      <c r="M38" s="104"/>
      <c r="N38" s="104"/>
      <c r="O38" s="104"/>
      <c r="P38" s="104"/>
    </row>
    <row r="39" spans="1:16" x14ac:dyDescent="0.3">
      <c r="A39" s="118">
        <v>28</v>
      </c>
      <c r="B39" s="121"/>
      <c r="C39" s="102" t="s">
        <v>189</v>
      </c>
      <c r="D39" s="124" t="s">
        <v>70</v>
      </c>
      <c r="E39" s="104">
        <v>56</v>
      </c>
      <c r="F39" s="120"/>
      <c r="G39" s="54"/>
      <c r="H39" s="104"/>
      <c r="I39" s="177">
        <v>0</v>
      </c>
      <c r="J39" s="54"/>
      <c r="K39" s="104"/>
      <c r="L39" s="104"/>
      <c r="M39" s="104"/>
      <c r="N39" s="104"/>
      <c r="O39" s="104"/>
      <c r="P39" s="104"/>
    </row>
    <row r="40" spans="1:16" ht="28" x14ac:dyDescent="0.3">
      <c r="A40" s="118">
        <v>29</v>
      </c>
      <c r="B40" s="121"/>
      <c r="C40" s="126" t="s">
        <v>190</v>
      </c>
      <c r="D40" s="124" t="s">
        <v>70</v>
      </c>
      <c r="E40" s="104">
        <v>48</v>
      </c>
      <c r="F40" s="120"/>
      <c r="G40" s="54"/>
      <c r="H40" s="104"/>
      <c r="I40" s="177">
        <v>0</v>
      </c>
      <c r="J40" s="54"/>
      <c r="K40" s="104"/>
      <c r="L40" s="104"/>
      <c r="M40" s="104"/>
      <c r="N40" s="104"/>
      <c r="O40" s="104"/>
      <c r="P40" s="104"/>
    </row>
    <row r="41" spans="1:16" ht="28" x14ac:dyDescent="0.3">
      <c r="A41" s="118">
        <v>30</v>
      </c>
      <c r="B41" s="121"/>
      <c r="C41" s="126" t="s">
        <v>119</v>
      </c>
      <c r="D41" s="124" t="s">
        <v>70</v>
      </c>
      <c r="E41" s="104">
        <v>44</v>
      </c>
      <c r="F41" s="120"/>
      <c r="G41" s="54"/>
      <c r="H41" s="104"/>
      <c r="I41" s="177">
        <v>0</v>
      </c>
      <c r="J41" s="54"/>
      <c r="K41" s="104"/>
      <c r="L41" s="104"/>
      <c r="M41" s="104"/>
      <c r="N41" s="104"/>
      <c r="O41" s="104"/>
      <c r="P41" s="104"/>
    </row>
    <row r="42" spans="1:16" x14ac:dyDescent="0.3">
      <c r="A42" s="118">
        <v>31</v>
      </c>
      <c r="B42" s="121"/>
      <c r="C42" s="126" t="s">
        <v>222</v>
      </c>
      <c r="D42" s="124" t="s">
        <v>70</v>
      </c>
      <c r="E42" s="104">
        <v>12</v>
      </c>
      <c r="F42" s="120"/>
      <c r="G42" s="54"/>
      <c r="H42" s="104"/>
      <c r="I42" s="177">
        <v>0</v>
      </c>
      <c r="J42" s="54"/>
      <c r="K42" s="104"/>
      <c r="L42" s="104"/>
      <c r="M42" s="104"/>
      <c r="N42" s="104"/>
      <c r="O42" s="104"/>
      <c r="P42" s="104"/>
    </row>
    <row r="43" spans="1:16" ht="28" x14ac:dyDescent="0.3">
      <c r="A43" s="118">
        <v>32</v>
      </c>
      <c r="B43" s="121"/>
      <c r="C43" s="126" t="s">
        <v>120</v>
      </c>
      <c r="D43" s="124" t="s">
        <v>70</v>
      </c>
      <c r="E43" s="104">
        <v>18</v>
      </c>
      <c r="F43" s="120"/>
      <c r="G43" s="54"/>
      <c r="H43" s="104"/>
      <c r="I43" s="177">
        <v>0</v>
      </c>
      <c r="J43" s="54"/>
      <c r="K43" s="104"/>
      <c r="L43" s="104"/>
      <c r="M43" s="104"/>
      <c r="N43" s="104"/>
      <c r="O43" s="104"/>
      <c r="P43" s="104"/>
    </row>
    <row r="44" spans="1:16" ht="28" x14ac:dyDescent="0.3">
      <c r="A44" s="118">
        <v>33</v>
      </c>
      <c r="B44" s="121"/>
      <c r="C44" s="126" t="s">
        <v>121</v>
      </c>
      <c r="D44" s="124" t="s">
        <v>70</v>
      </c>
      <c r="E44" s="104">
        <v>88</v>
      </c>
      <c r="F44" s="120"/>
      <c r="G44" s="54"/>
      <c r="H44" s="104"/>
      <c r="I44" s="177">
        <v>0</v>
      </c>
      <c r="J44" s="54"/>
      <c r="K44" s="104"/>
      <c r="L44" s="104"/>
      <c r="M44" s="104"/>
      <c r="N44" s="104"/>
      <c r="O44" s="104"/>
      <c r="P44" s="104"/>
    </row>
    <row r="45" spans="1:16" ht="28" x14ac:dyDescent="0.3">
      <c r="A45" s="118">
        <v>34</v>
      </c>
      <c r="B45" s="121"/>
      <c r="C45" s="126" t="s">
        <v>118</v>
      </c>
      <c r="D45" s="124" t="s">
        <v>70</v>
      </c>
      <c r="E45" s="104">
        <v>12</v>
      </c>
      <c r="F45" s="120"/>
      <c r="G45" s="54"/>
      <c r="H45" s="104"/>
      <c r="I45" s="177">
        <v>0</v>
      </c>
      <c r="J45" s="54"/>
      <c r="K45" s="104"/>
      <c r="L45" s="104"/>
      <c r="M45" s="104"/>
      <c r="N45" s="104"/>
      <c r="O45" s="104"/>
      <c r="P45" s="104"/>
    </row>
    <row r="46" spans="1:16" ht="28" x14ac:dyDescent="0.3">
      <c r="A46" s="118">
        <v>35</v>
      </c>
      <c r="B46" s="121"/>
      <c r="C46" s="126" t="s">
        <v>229</v>
      </c>
      <c r="D46" s="124" t="s">
        <v>70</v>
      </c>
      <c r="E46" s="104">
        <v>2</v>
      </c>
      <c r="F46" s="120"/>
      <c r="G46" s="54"/>
      <c r="H46" s="104"/>
      <c r="I46" s="177">
        <v>0</v>
      </c>
      <c r="J46" s="54"/>
      <c r="K46" s="104"/>
      <c r="L46" s="104"/>
      <c r="M46" s="104"/>
      <c r="N46" s="104"/>
      <c r="O46" s="104"/>
      <c r="P46" s="104"/>
    </row>
    <row r="47" spans="1:16" ht="28" x14ac:dyDescent="0.3">
      <c r="A47" s="118">
        <v>36</v>
      </c>
      <c r="B47" s="121"/>
      <c r="C47" s="126" t="s">
        <v>230</v>
      </c>
      <c r="D47" s="124" t="s">
        <v>70</v>
      </c>
      <c r="E47" s="104">
        <v>2</v>
      </c>
      <c r="F47" s="120"/>
      <c r="G47" s="54"/>
      <c r="H47" s="104"/>
      <c r="I47" s="177">
        <v>0</v>
      </c>
      <c r="J47" s="54"/>
      <c r="K47" s="104"/>
      <c r="L47" s="104"/>
      <c r="M47" s="104"/>
      <c r="N47" s="104"/>
      <c r="O47" s="104"/>
      <c r="P47" s="104"/>
    </row>
    <row r="48" spans="1:16" ht="28" x14ac:dyDescent="0.3">
      <c r="A48" s="118">
        <v>37</v>
      </c>
      <c r="B48" s="121"/>
      <c r="C48" s="103" t="s">
        <v>195</v>
      </c>
      <c r="D48" s="124" t="s">
        <v>70</v>
      </c>
      <c r="E48" s="104">
        <v>2</v>
      </c>
      <c r="F48" s="120"/>
      <c r="G48" s="54"/>
      <c r="H48" s="104"/>
      <c r="I48" s="177">
        <v>0</v>
      </c>
      <c r="J48" s="54"/>
      <c r="K48" s="104"/>
      <c r="L48" s="104"/>
      <c r="M48" s="104"/>
      <c r="N48" s="104"/>
      <c r="O48" s="104"/>
      <c r="P48" s="104"/>
    </row>
    <row r="49" spans="1:16" x14ac:dyDescent="0.3">
      <c r="A49" s="118">
        <v>38</v>
      </c>
      <c r="B49" s="121"/>
      <c r="C49" s="127" t="s">
        <v>196</v>
      </c>
      <c r="D49" s="124" t="s">
        <v>70</v>
      </c>
      <c r="E49" s="104">
        <v>2</v>
      </c>
      <c r="F49" s="120"/>
      <c r="G49" s="54"/>
      <c r="H49" s="104"/>
      <c r="I49" s="177">
        <v>0</v>
      </c>
      <c r="J49" s="54"/>
      <c r="K49" s="104"/>
      <c r="L49" s="104"/>
      <c r="M49" s="104"/>
      <c r="N49" s="104"/>
      <c r="O49" s="104"/>
      <c r="P49" s="104"/>
    </row>
    <row r="50" spans="1:16" x14ac:dyDescent="0.3">
      <c r="A50" s="118">
        <v>39</v>
      </c>
      <c r="B50" s="121"/>
      <c r="C50" s="127" t="s">
        <v>197</v>
      </c>
      <c r="D50" s="124" t="s">
        <v>70</v>
      </c>
      <c r="E50" s="104">
        <v>2</v>
      </c>
      <c r="F50" s="120"/>
      <c r="G50" s="54"/>
      <c r="H50" s="104"/>
      <c r="I50" s="177">
        <v>0</v>
      </c>
      <c r="J50" s="54"/>
      <c r="K50" s="104"/>
      <c r="L50" s="104"/>
      <c r="M50" s="104"/>
      <c r="N50" s="104"/>
      <c r="O50" s="104"/>
      <c r="P50" s="104"/>
    </row>
    <row r="51" spans="1:16" x14ac:dyDescent="0.3">
      <c r="A51" s="118">
        <v>40</v>
      </c>
      <c r="B51" s="121"/>
      <c r="C51" s="127" t="s">
        <v>198</v>
      </c>
      <c r="D51" s="124" t="s">
        <v>70</v>
      </c>
      <c r="E51" s="104">
        <v>2</v>
      </c>
      <c r="F51" s="120"/>
      <c r="G51" s="54"/>
      <c r="H51" s="104"/>
      <c r="I51" s="177">
        <v>0</v>
      </c>
      <c r="J51" s="54"/>
      <c r="K51" s="104"/>
      <c r="L51" s="104"/>
      <c r="M51" s="104"/>
      <c r="N51" s="104"/>
      <c r="O51" s="104"/>
      <c r="P51" s="104"/>
    </row>
    <row r="52" spans="1:16" x14ac:dyDescent="0.3">
      <c r="A52" s="118">
        <v>41</v>
      </c>
      <c r="B52" s="121"/>
      <c r="C52" s="127" t="s">
        <v>199</v>
      </c>
      <c r="D52" s="124" t="s">
        <v>70</v>
      </c>
      <c r="E52" s="104">
        <v>2</v>
      </c>
      <c r="F52" s="120"/>
      <c r="G52" s="54"/>
      <c r="H52" s="104"/>
      <c r="I52" s="177">
        <v>0</v>
      </c>
      <c r="J52" s="54"/>
      <c r="K52" s="104"/>
      <c r="L52" s="104"/>
      <c r="M52" s="104"/>
      <c r="N52" s="104"/>
      <c r="O52" s="104"/>
      <c r="P52" s="104"/>
    </row>
    <row r="53" spans="1:16" ht="28" x14ac:dyDescent="0.3">
      <c r="A53" s="118">
        <v>42</v>
      </c>
      <c r="B53" s="121"/>
      <c r="C53" s="103" t="s">
        <v>191</v>
      </c>
      <c r="D53" s="124" t="s">
        <v>70</v>
      </c>
      <c r="E53" s="104">
        <v>2</v>
      </c>
      <c r="F53" s="120"/>
      <c r="G53" s="54"/>
      <c r="H53" s="104"/>
      <c r="I53" s="177">
        <v>0</v>
      </c>
      <c r="J53" s="54"/>
      <c r="K53" s="104"/>
      <c r="L53" s="104"/>
      <c r="M53" s="104"/>
      <c r="N53" s="104"/>
      <c r="O53" s="104"/>
      <c r="P53" s="104"/>
    </row>
    <row r="54" spans="1:16" ht="28" x14ac:dyDescent="0.3">
      <c r="A54" s="118">
        <v>43</v>
      </c>
      <c r="B54" s="121"/>
      <c r="C54" s="103" t="s">
        <v>192</v>
      </c>
      <c r="D54" s="124" t="s">
        <v>70</v>
      </c>
      <c r="E54" s="104">
        <v>2</v>
      </c>
      <c r="F54" s="120"/>
      <c r="G54" s="54"/>
      <c r="H54" s="104"/>
      <c r="I54" s="177">
        <v>0</v>
      </c>
      <c r="J54" s="54"/>
      <c r="K54" s="104"/>
      <c r="L54" s="104"/>
      <c r="M54" s="104"/>
      <c r="N54" s="104"/>
      <c r="O54" s="104"/>
      <c r="P54" s="104"/>
    </row>
    <row r="55" spans="1:16" ht="28" x14ac:dyDescent="0.3">
      <c r="A55" s="118">
        <v>44</v>
      </c>
      <c r="B55" s="121"/>
      <c r="C55" s="103" t="s">
        <v>207</v>
      </c>
      <c r="D55" s="124" t="s">
        <v>70</v>
      </c>
      <c r="E55" s="104">
        <v>4</v>
      </c>
      <c r="F55" s="120"/>
      <c r="G55" s="54"/>
      <c r="H55" s="104"/>
      <c r="I55" s="177">
        <v>0</v>
      </c>
      <c r="J55" s="54"/>
      <c r="K55" s="104"/>
      <c r="L55" s="104"/>
      <c r="M55" s="104"/>
      <c r="N55" s="104"/>
      <c r="O55" s="104"/>
      <c r="P55" s="104"/>
    </row>
    <row r="56" spans="1:16" ht="28" x14ac:dyDescent="0.3">
      <c r="A56" s="118">
        <v>45</v>
      </c>
      <c r="B56" s="121"/>
      <c r="C56" s="103" t="s">
        <v>193</v>
      </c>
      <c r="D56" s="124" t="s">
        <v>70</v>
      </c>
      <c r="E56" s="104">
        <v>4</v>
      </c>
      <c r="F56" s="120"/>
      <c r="G56" s="104"/>
      <c r="H56" s="104"/>
      <c r="I56" s="177">
        <v>0</v>
      </c>
      <c r="J56" s="54"/>
      <c r="K56" s="104"/>
      <c r="L56" s="104"/>
      <c r="M56" s="104"/>
      <c r="N56" s="104"/>
      <c r="O56" s="104"/>
      <c r="P56" s="104"/>
    </row>
    <row r="57" spans="1:16" ht="28" x14ac:dyDescent="0.3">
      <c r="A57" s="118">
        <v>46</v>
      </c>
      <c r="B57" s="121"/>
      <c r="C57" s="103" t="s">
        <v>200</v>
      </c>
      <c r="D57" s="124" t="s">
        <v>70</v>
      </c>
      <c r="E57" s="104">
        <v>1</v>
      </c>
      <c r="F57" s="120"/>
      <c r="G57" s="54"/>
      <c r="H57" s="104"/>
      <c r="I57" s="177">
        <v>0</v>
      </c>
      <c r="J57" s="54"/>
      <c r="K57" s="104"/>
      <c r="L57" s="104"/>
      <c r="M57" s="104"/>
      <c r="N57" s="104"/>
      <c r="O57" s="104"/>
      <c r="P57" s="104"/>
    </row>
    <row r="58" spans="1:16" ht="28" x14ac:dyDescent="0.3">
      <c r="A58" s="118">
        <v>47</v>
      </c>
      <c r="B58" s="121"/>
      <c r="C58" s="103" t="s">
        <v>201</v>
      </c>
      <c r="D58" s="124" t="s">
        <v>70</v>
      </c>
      <c r="E58" s="104">
        <v>1</v>
      </c>
      <c r="F58" s="120"/>
      <c r="G58" s="54"/>
      <c r="H58" s="104"/>
      <c r="I58" s="177">
        <v>0</v>
      </c>
      <c r="J58" s="54"/>
      <c r="K58" s="104"/>
      <c r="L58" s="104"/>
      <c r="M58" s="104"/>
      <c r="N58" s="104"/>
      <c r="O58" s="104"/>
      <c r="P58" s="104"/>
    </row>
    <row r="59" spans="1:16" ht="28" x14ac:dyDescent="0.3">
      <c r="A59" s="118">
        <v>48</v>
      </c>
      <c r="B59" s="121"/>
      <c r="C59" s="103" t="s">
        <v>202</v>
      </c>
      <c r="D59" s="124" t="s">
        <v>70</v>
      </c>
      <c r="E59" s="104">
        <v>8</v>
      </c>
      <c r="F59" s="120"/>
      <c r="G59" s="54"/>
      <c r="H59" s="104"/>
      <c r="I59" s="177">
        <v>0</v>
      </c>
      <c r="J59" s="54"/>
      <c r="K59" s="104"/>
      <c r="L59" s="104"/>
      <c r="M59" s="104"/>
      <c r="N59" s="104"/>
      <c r="O59" s="104"/>
      <c r="P59" s="104"/>
    </row>
    <row r="60" spans="1:16" x14ac:dyDescent="0.3">
      <c r="A60" s="118">
        <v>49</v>
      </c>
      <c r="B60" s="121"/>
      <c r="C60" s="102" t="s">
        <v>203</v>
      </c>
      <c r="D60" s="124" t="s">
        <v>70</v>
      </c>
      <c r="E60" s="104">
        <v>2</v>
      </c>
      <c r="F60" s="120"/>
      <c r="G60" s="54"/>
      <c r="H60" s="104"/>
      <c r="I60" s="177">
        <v>0</v>
      </c>
      <c r="J60" s="54"/>
      <c r="K60" s="104"/>
      <c r="L60" s="104"/>
      <c r="M60" s="104"/>
      <c r="N60" s="104"/>
      <c r="O60" s="104"/>
      <c r="P60" s="104"/>
    </row>
    <row r="61" spans="1:16" x14ac:dyDescent="0.3">
      <c r="A61" s="118">
        <v>50</v>
      </c>
      <c r="B61" s="121"/>
      <c r="C61" s="102" t="s">
        <v>204</v>
      </c>
      <c r="D61" s="124" t="s">
        <v>70</v>
      </c>
      <c r="E61" s="104">
        <v>2</v>
      </c>
      <c r="F61" s="120"/>
      <c r="G61" s="54"/>
      <c r="H61" s="104"/>
      <c r="I61" s="177">
        <v>0</v>
      </c>
      <c r="J61" s="54"/>
      <c r="K61" s="104"/>
      <c r="L61" s="104"/>
      <c r="M61" s="104"/>
      <c r="N61" s="104"/>
      <c r="O61" s="104"/>
      <c r="P61" s="104"/>
    </row>
    <row r="62" spans="1:16" ht="28" x14ac:dyDescent="0.3">
      <c r="A62" s="118">
        <v>51</v>
      </c>
      <c r="B62" s="121"/>
      <c r="C62" s="126" t="s">
        <v>205</v>
      </c>
      <c r="D62" s="124" t="s">
        <v>70</v>
      </c>
      <c r="E62" s="104">
        <v>1</v>
      </c>
      <c r="F62" s="120"/>
      <c r="G62" s="54"/>
      <c r="H62" s="104"/>
      <c r="I62" s="177">
        <v>0</v>
      </c>
      <c r="J62" s="54"/>
      <c r="K62" s="104"/>
      <c r="L62" s="104"/>
      <c r="M62" s="104"/>
      <c r="N62" s="104"/>
      <c r="O62" s="104"/>
      <c r="P62" s="104"/>
    </row>
    <row r="63" spans="1:16" ht="28" x14ac:dyDescent="0.3">
      <c r="A63" s="118">
        <v>52</v>
      </c>
      <c r="B63" s="121"/>
      <c r="C63" s="126" t="s">
        <v>206</v>
      </c>
      <c r="D63" s="124" t="s">
        <v>70</v>
      </c>
      <c r="E63" s="104">
        <v>1</v>
      </c>
      <c r="F63" s="120"/>
      <c r="G63" s="54"/>
      <c r="H63" s="104"/>
      <c r="I63" s="177">
        <v>0</v>
      </c>
      <c r="J63" s="54"/>
      <c r="K63" s="104"/>
      <c r="L63" s="104"/>
      <c r="M63" s="104"/>
      <c r="N63" s="104"/>
      <c r="O63" s="104"/>
      <c r="P63" s="104"/>
    </row>
    <row r="64" spans="1:16" ht="28" x14ac:dyDescent="0.3">
      <c r="A64" s="118">
        <v>53</v>
      </c>
      <c r="B64" s="121"/>
      <c r="C64" s="128" t="s">
        <v>194</v>
      </c>
      <c r="D64" s="124" t="s">
        <v>70</v>
      </c>
      <c r="E64" s="42">
        <v>2</v>
      </c>
      <c r="F64" s="120"/>
      <c r="G64" s="54"/>
      <c r="H64" s="104"/>
      <c r="I64" s="177">
        <v>0</v>
      </c>
      <c r="J64" s="54"/>
      <c r="K64" s="104"/>
      <c r="L64" s="104"/>
      <c r="M64" s="104"/>
      <c r="N64" s="104"/>
      <c r="O64" s="104"/>
      <c r="P64" s="104"/>
    </row>
    <row r="65" spans="1:16" x14ac:dyDescent="0.3">
      <c r="A65" s="118">
        <v>54</v>
      </c>
      <c r="B65" s="121"/>
      <c r="C65" s="129" t="s">
        <v>122</v>
      </c>
      <c r="D65" s="124" t="s">
        <v>70</v>
      </c>
      <c r="E65" s="104">
        <v>40</v>
      </c>
      <c r="F65" s="120"/>
      <c r="G65" s="54"/>
      <c r="H65" s="104"/>
      <c r="I65" s="177">
        <v>0</v>
      </c>
      <c r="J65" s="54"/>
      <c r="K65" s="104"/>
      <c r="L65" s="104"/>
      <c r="M65" s="104"/>
      <c r="N65" s="104"/>
      <c r="O65" s="104"/>
      <c r="P65" s="104"/>
    </row>
    <row r="66" spans="1:16" x14ac:dyDescent="0.3">
      <c r="A66" s="118">
        <v>55</v>
      </c>
      <c r="B66" s="121"/>
      <c r="C66" s="129" t="s">
        <v>208</v>
      </c>
      <c r="D66" s="124" t="s">
        <v>70</v>
      </c>
      <c r="E66" s="104">
        <v>40</v>
      </c>
      <c r="F66" s="120"/>
      <c r="G66" s="54"/>
      <c r="H66" s="104"/>
      <c r="I66" s="177">
        <v>0</v>
      </c>
      <c r="J66" s="54"/>
      <c r="K66" s="104"/>
      <c r="L66" s="104"/>
      <c r="M66" s="104"/>
      <c r="N66" s="104"/>
      <c r="O66" s="104"/>
      <c r="P66" s="104"/>
    </row>
    <row r="67" spans="1:16" x14ac:dyDescent="0.3">
      <c r="A67" s="118">
        <v>56</v>
      </c>
      <c r="B67" s="121"/>
      <c r="C67" s="129" t="s">
        <v>123</v>
      </c>
      <c r="D67" s="124" t="s">
        <v>70</v>
      </c>
      <c r="E67" s="104">
        <v>20</v>
      </c>
      <c r="F67" s="120"/>
      <c r="G67" s="54"/>
      <c r="H67" s="104"/>
      <c r="I67" s="177">
        <v>0</v>
      </c>
      <c r="J67" s="54"/>
      <c r="K67" s="104"/>
      <c r="L67" s="104"/>
      <c r="M67" s="104"/>
      <c r="N67" s="104"/>
      <c r="O67" s="104"/>
      <c r="P67" s="104"/>
    </row>
    <row r="68" spans="1:16" x14ac:dyDescent="0.3">
      <c r="A68" s="118">
        <v>57</v>
      </c>
      <c r="B68" s="121"/>
      <c r="C68" s="129" t="s">
        <v>124</v>
      </c>
      <c r="D68" s="124" t="s">
        <v>70</v>
      </c>
      <c r="E68" s="104">
        <v>96</v>
      </c>
      <c r="F68" s="120"/>
      <c r="G68" s="54"/>
      <c r="H68" s="104"/>
      <c r="I68" s="177">
        <v>0</v>
      </c>
      <c r="J68" s="54"/>
      <c r="K68" s="104"/>
      <c r="L68" s="104"/>
      <c r="M68" s="104"/>
      <c r="N68" s="104"/>
      <c r="O68" s="104"/>
      <c r="P68" s="104"/>
    </row>
    <row r="69" spans="1:16" x14ac:dyDescent="0.3">
      <c r="A69" s="118">
        <v>58</v>
      </c>
      <c r="B69" s="121"/>
      <c r="C69" s="106" t="s">
        <v>125</v>
      </c>
      <c r="D69" s="101" t="s">
        <v>73</v>
      </c>
      <c r="E69" s="104">
        <v>16</v>
      </c>
      <c r="F69" s="120"/>
      <c r="G69" s="54"/>
      <c r="H69" s="104"/>
      <c r="I69" s="177">
        <v>0</v>
      </c>
      <c r="J69" s="54"/>
      <c r="K69" s="104"/>
      <c r="L69" s="104"/>
      <c r="M69" s="104"/>
      <c r="N69" s="104"/>
      <c r="O69" s="104"/>
      <c r="P69" s="104"/>
    </row>
    <row r="70" spans="1:16" x14ac:dyDescent="0.3">
      <c r="A70" s="118">
        <v>59</v>
      </c>
      <c r="B70" s="121"/>
      <c r="C70" s="125" t="s">
        <v>38</v>
      </c>
      <c r="D70" s="124" t="s">
        <v>70</v>
      </c>
      <c r="E70" s="42">
        <v>2</v>
      </c>
      <c r="F70" s="130"/>
      <c r="G70" s="54"/>
      <c r="H70" s="42"/>
      <c r="I70" s="177">
        <v>0</v>
      </c>
      <c r="J70" s="131"/>
      <c r="K70" s="42"/>
      <c r="L70" s="42"/>
      <c r="M70" s="42"/>
      <c r="N70" s="42"/>
      <c r="O70" s="42"/>
      <c r="P70" s="42"/>
    </row>
    <row r="71" spans="1:16" x14ac:dyDescent="0.3">
      <c r="A71" s="118">
        <v>60</v>
      </c>
      <c r="B71" s="121"/>
      <c r="C71" s="125" t="s">
        <v>39</v>
      </c>
      <c r="D71" s="124" t="s">
        <v>27</v>
      </c>
      <c r="E71" s="42">
        <v>4</v>
      </c>
      <c r="F71" s="130"/>
      <c r="G71" s="54"/>
      <c r="H71" s="42"/>
      <c r="I71" s="177">
        <v>0</v>
      </c>
      <c r="J71" s="131"/>
      <c r="K71" s="42"/>
      <c r="L71" s="42"/>
      <c r="M71" s="42"/>
      <c r="N71" s="42"/>
      <c r="O71" s="42"/>
      <c r="P71" s="42"/>
    </row>
    <row r="72" spans="1:16" ht="28" x14ac:dyDescent="0.3">
      <c r="A72" s="118">
        <v>61</v>
      </c>
      <c r="B72" s="121"/>
      <c r="C72" s="132" t="s">
        <v>231</v>
      </c>
      <c r="D72" s="124" t="s">
        <v>70</v>
      </c>
      <c r="E72" s="42">
        <v>2</v>
      </c>
      <c r="F72" s="130"/>
      <c r="G72" s="41"/>
      <c r="H72" s="42"/>
      <c r="I72" s="183"/>
      <c r="J72" s="131"/>
      <c r="K72" s="104"/>
      <c r="L72" s="104"/>
      <c r="M72" s="104"/>
      <c r="N72" s="104"/>
      <c r="O72" s="104"/>
      <c r="P72" s="104"/>
    </row>
    <row r="73" spans="1:16" x14ac:dyDescent="0.3">
      <c r="A73" s="118">
        <v>62</v>
      </c>
      <c r="B73" s="121"/>
      <c r="C73" s="133" t="s">
        <v>126</v>
      </c>
      <c r="D73" s="124" t="s">
        <v>70</v>
      </c>
      <c r="E73" s="41"/>
      <c r="F73" s="134"/>
      <c r="G73" s="41"/>
      <c r="H73" s="104"/>
      <c r="I73" s="184"/>
      <c r="J73" s="41"/>
      <c r="K73" s="42"/>
      <c r="L73" s="42"/>
      <c r="M73" s="42"/>
      <c r="N73" s="42"/>
      <c r="O73" s="42"/>
      <c r="P73" s="42"/>
    </row>
    <row r="74" spans="1:16" x14ac:dyDescent="0.3">
      <c r="A74" s="118">
        <v>63</v>
      </c>
      <c r="B74" s="121"/>
      <c r="C74" s="133" t="s">
        <v>127</v>
      </c>
      <c r="D74" s="124" t="s">
        <v>70</v>
      </c>
      <c r="E74" s="42">
        <v>2</v>
      </c>
      <c r="F74" s="130"/>
      <c r="G74" s="41"/>
      <c r="H74" s="104"/>
      <c r="I74" s="183"/>
      <c r="J74" s="131"/>
      <c r="K74" s="42"/>
      <c r="L74" s="42"/>
      <c r="M74" s="42"/>
      <c r="N74" s="42"/>
      <c r="O74" s="42"/>
      <c r="P74" s="42"/>
    </row>
    <row r="75" spans="1:16" ht="28" x14ac:dyDescent="0.3">
      <c r="A75" s="118">
        <v>64</v>
      </c>
      <c r="B75" s="121"/>
      <c r="C75" s="135" t="s">
        <v>128</v>
      </c>
      <c r="D75" s="136" t="s">
        <v>27</v>
      </c>
      <c r="E75" s="42">
        <v>1</v>
      </c>
      <c r="F75" s="130"/>
      <c r="G75" s="104"/>
      <c r="H75" s="104"/>
      <c r="I75" s="183"/>
      <c r="J75" s="131"/>
      <c r="K75" s="104"/>
      <c r="L75" s="104"/>
      <c r="M75" s="104"/>
      <c r="N75" s="104"/>
      <c r="O75" s="104"/>
      <c r="P75" s="104"/>
    </row>
    <row r="76" spans="1:16" x14ac:dyDescent="0.3">
      <c r="A76" s="118">
        <v>65</v>
      </c>
      <c r="B76" s="121"/>
      <c r="C76" s="137" t="s">
        <v>129</v>
      </c>
      <c r="D76" s="136" t="s">
        <v>27</v>
      </c>
      <c r="E76" s="42">
        <v>1</v>
      </c>
      <c r="F76" s="130"/>
      <c r="G76" s="41"/>
      <c r="H76" s="42"/>
      <c r="I76" s="183"/>
      <c r="J76" s="131"/>
      <c r="K76" s="42"/>
      <c r="L76" s="42"/>
      <c r="M76" s="42"/>
      <c r="N76" s="42"/>
      <c r="O76" s="42"/>
      <c r="P76" s="42"/>
    </row>
    <row r="77" spans="1:16" x14ac:dyDescent="0.3">
      <c r="A77" s="118">
        <v>66</v>
      </c>
      <c r="B77" s="121"/>
      <c r="C77" s="125" t="s">
        <v>102</v>
      </c>
      <c r="D77" s="124" t="s">
        <v>35</v>
      </c>
      <c r="E77" s="42">
        <v>0.1</v>
      </c>
      <c r="F77" s="130"/>
      <c r="G77" s="54"/>
      <c r="H77" s="42"/>
      <c r="I77" s="185"/>
      <c r="J77" s="131"/>
      <c r="K77" s="42"/>
      <c r="L77" s="42"/>
      <c r="M77" s="42"/>
      <c r="N77" s="42"/>
      <c r="O77" s="42"/>
      <c r="P77" s="42"/>
    </row>
    <row r="78" spans="1:16" x14ac:dyDescent="0.3">
      <c r="A78" s="118">
        <v>67</v>
      </c>
      <c r="B78" s="121"/>
      <c r="C78" s="125" t="s">
        <v>223</v>
      </c>
      <c r="D78" s="124" t="s">
        <v>35</v>
      </c>
      <c r="E78" s="42">
        <v>5</v>
      </c>
      <c r="F78" s="130"/>
      <c r="G78" s="54"/>
      <c r="H78" s="42"/>
      <c r="I78" s="183"/>
      <c r="J78" s="131"/>
      <c r="K78" s="42"/>
      <c r="L78" s="42"/>
      <c r="M78" s="42"/>
      <c r="N78" s="42"/>
      <c r="O78" s="42"/>
      <c r="P78" s="42"/>
    </row>
    <row r="79" spans="1:16" x14ac:dyDescent="0.3">
      <c r="A79" s="118">
        <v>68</v>
      </c>
      <c r="B79" s="121"/>
      <c r="C79" s="125" t="s">
        <v>40</v>
      </c>
      <c r="D79" s="124" t="s">
        <v>41</v>
      </c>
      <c r="E79" s="42">
        <v>0.01</v>
      </c>
      <c r="F79" s="130"/>
      <c r="G79" s="54"/>
      <c r="H79" s="42"/>
      <c r="I79" s="185"/>
      <c r="J79" s="131"/>
      <c r="K79" s="42"/>
      <c r="L79" s="42"/>
      <c r="M79" s="42"/>
      <c r="N79" s="42"/>
      <c r="O79" s="42"/>
      <c r="P79" s="42"/>
    </row>
    <row r="80" spans="1:16" x14ac:dyDescent="0.3">
      <c r="A80" s="118">
        <v>69</v>
      </c>
      <c r="B80" s="121"/>
      <c r="C80" s="125" t="s">
        <v>42</v>
      </c>
      <c r="D80" s="124" t="s">
        <v>41</v>
      </c>
      <c r="E80" s="42">
        <v>0.01</v>
      </c>
      <c r="F80" s="130"/>
      <c r="G80" s="54"/>
      <c r="H80" s="42"/>
      <c r="I80" s="183"/>
      <c r="J80" s="131"/>
      <c r="K80" s="42"/>
      <c r="L80" s="42"/>
      <c r="M80" s="42"/>
      <c r="N80" s="42"/>
      <c r="O80" s="42"/>
      <c r="P80" s="42"/>
    </row>
    <row r="81" spans="1:16" x14ac:dyDescent="0.3">
      <c r="A81" s="118">
        <v>70</v>
      </c>
      <c r="B81" s="121"/>
      <c r="C81" s="125" t="s">
        <v>74</v>
      </c>
      <c r="D81" s="124" t="s">
        <v>41</v>
      </c>
      <c r="E81" s="42">
        <v>0.01</v>
      </c>
      <c r="F81" s="130"/>
      <c r="G81" s="54"/>
      <c r="H81" s="42"/>
      <c r="I81" s="183"/>
      <c r="J81" s="131"/>
      <c r="K81" s="42"/>
      <c r="L81" s="42"/>
      <c r="M81" s="42"/>
      <c r="N81" s="42"/>
      <c r="O81" s="42"/>
      <c r="P81" s="42"/>
    </row>
    <row r="82" spans="1:16" x14ac:dyDescent="0.3">
      <c r="A82" s="118">
        <v>71</v>
      </c>
      <c r="B82" s="121"/>
      <c r="C82" s="102" t="s">
        <v>130</v>
      </c>
      <c r="D82" s="101" t="s">
        <v>27</v>
      </c>
      <c r="E82" s="104">
        <v>5</v>
      </c>
      <c r="F82" s="138"/>
      <c r="G82" s="54"/>
      <c r="H82" s="104"/>
      <c r="I82" s="183"/>
      <c r="J82" s="104"/>
      <c r="K82" s="104"/>
      <c r="L82" s="104"/>
      <c r="M82" s="104"/>
      <c r="N82" s="104"/>
      <c r="O82" s="104"/>
      <c r="P82" s="104"/>
    </row>
    <row r="83" spans="1:16" x14ac:dyDescent="0.3">
      <c r="A83" s="216">
        <v>72</v>
      </c>
      <c r="B83" s="217"/>
      <c r="C83" s="224" t="s">
        <v>37</v>
      </c>
      <c r="D83" s="225" t="s">
        <v>27</v>
      </c>
      <c r="E83" s="226">
        <v>1507</v>
      </c>
      <c r="F83" s="227"/>
      <c r="G83" s="228"/>
      <c r="H83" s="226"/>
      <c r="I83" s="292">
        <v>0</v>
      </c>
      <c r="J83" s="131"/>
      <c r="K83" s="42"/>
      <c r="L83" s="42"/>
      <c r="M83" s="42"/>
      <c r="N83" s="42"/>
      <c r="O83" s="42"/>
      <c r="P83" s="42"/>
    </row>
    <row r="84" spans="1:16" ht="28" x14ac:dyDescent="0.3">
      <c r="A84" s="118">
        <v>73</v>
      </c>
      <c r="B84" s="121"/>
      <c r="C84" s="103" t="s">
        <v>134</v>
      </c>
      <c r="D84" s="101" t="s">
        <v>70</v>
      </c>
      <c r="E84" s="104">
        <v>2</v>
      </c>
      <c r="F84" s="138"/>
      <c r="G84" s="54"/>
      <c r="H84" s="104"/>
      <c r="I84" s="183"/>
      <c r="J84" s="104"/>
      <c r="K84" s="104"/>
      <c r="L84" s="104"/>
      <c r="M84" s="104"/>
      <c r="N84" s="104"/>
      <c r="O84" s="104"/>
      <c r="P84" s="104"/>
    </row>
    <row r="85" spans="1:16" ht="28" x14ac:dyDescent="0.3">
      <c r="A85" s="118">
        <v>74</v>
      </c>
      <c r="B85" s="121"/>
      <c r="C85" s="103" t="s">
        <v>135</v>
      </c>
      <c r="D85" s="101" t="s">
        <v>70</v>
      </c>
      <c r="E85" s="104">
        <v>2</v>
      </c>
      <c r="F85" s="138"/>
      <c r="G85" s="54"/>
      <c r="H85" s="104"/>
      <c r="I85" s="183"/>
      <c r="J85" s="104"/>
      <c r="K85" s="104"/>
      <c r="L85" s="104"/>
      <c r="M85" s="104"/>
      <c r="N85" s="104"/>
      <c r="O85" s="104"/>
      <c r="P85" s="104"/>
    </row>
    <row r="86" spans="1:16" ht="28" x14ac:dyDescent="0.3">
      <c r="A86" s="118">
        <v>75</v>
      </c>
      <c r="B86" s="121"/>
      <c r="C86" s="103" t="s">
        <v>218</v>
      </c>
      <c r="D86" s="101" t="s">
        <v>70</v>
      </c>
      <c r="E86" s="42">
        <v>2</v>
      </c>
      <c r="F86" s="130"/>
      <c r="G86" s="54"/>
      <c r="H86" s="104"/>
      <c r="I86" s="183"/>
      <c r="J86" s="104"/>
      <c r="K86" s="104"/>
      <c r="L86" s="104"/>
      <c r="M86" s="104"/>
      <c r="N86" s="104"/>
      <c r="O86" s="104"/>
      <c r="P86" s="104"/>
    </row>
    <row r="87" spans="1:16" ht="28" x14ac:dyDescent="0.3">
      <c r="A87" s="118">
        <v>76</v>
      </c>
      <c r="B87" s="121"/>
      <c r="C87" s="103" t="s">
        <v>219</v>
      </c>
      <c r="D87" s="101" t="s">
        <v>70</v>
      </c>
      <c r="E87" s="42">
        <v>2</v>
      </c>
      <c r="F87" s="130"/>
      <c r="G87" s="54"/>
      <c r="H87" s="104"/>
      <c r="I87" s="183"/>
      <c r="J87" s="104"/>
      <c r="K87" s="104"/>
      <c r="L87" s="104"/>
      <c r="M87" s="104"/>
      <c r="N87" s="104"/>
      <c r="O87" s="104"/>
      <c r="P87" s="104"/>
    </row>
    <row r="88" spans="1:16" ht="28" x14ac:dyDescent="0.3">
      <c r="A88" s="118">
        <v>77</v>
      </c>
      <c r="B88" s="121"/>
      <c r="C88" s="103" t="s">
        <v>220</v>
      </c>
      <c r="D88" s="101" t="s">
        <v>70</v>
      </c>
      <c r="E88" s="42">
        <v>2</v>
      </c>
      <c r="F88" s="130"/>
      <c r="G88" s="54"/>
      <c r="H88" s="104"/>
      <c r="I88" s="183"/>
      <c r="J88" s="104"/>
      <c r="K88" s="104"/>
      <c r="L88" s="104"/>
      <c r="M88" s="104"/>
      <c r="N88" s="104"/>
      <c r="O88" s="104"/>
      <c r="P88" s="104"/>
    </row>
    <row r="89" spans="1:16" x14ac:dyDescent="0.3">
      <c r="A89" s="118">
        <v>78</v>
      </c>
      <c r="B89" s="121"/>
      <c r="C89" s="139" t="s">
        <v>85</v>
      </c>
      <c r="D89" s="101" t="s">
        <v>72</v>
      </c>
      <c r="E89" s="104">
        <v>1</v>
      </c>
      <c r="F89" s="138"/>
      <c r="G89" s="104"/>
      <c r="H89" s="104"/>
      <c r="I89" s="183"/>
      <c r="J89" s="104"/>
      <c r="K89" s="104"/>
      <c r="L89" s="104"/>
      <c r="M89" s="104"/>
      <c r="N89" s="104"/>
      <c r="O89" s="104"/>
      <c r="P89" s="104"/>
    </row>
    <row r="90" spans="1:16" x14ac:dyDescent="0.3">
      <c r="A90" s="216"/>
      <c r="B90" s="217"/>
      <c r="C90" s="195" t="s">
        <v>273</v>
      </c>
      <c r="D90" s="204"/>
      <c r="E90" s="206"/>
      <c r="F90" s="218"/>
      <c r="G90" s="206"/>
      <c r="H90" s="206"/>
      <c r="I90" s="206"/>
      <c r="J90" s="206"/>
      <c r="K90" s="206"/>
      <c r="L90" s="206"/>
      <c r="M90" s="206"/>
      <c r="N90" s="206"/>
      <c r="O90" s="206"/>
      <c r="P90" s="206"/>
    </row>
    <row r="91" spans="1:16" x14ac:dyDescent="0.3">
      <c r="A91" s="295">
        <v>1</v>
      </c>
      <c r="B91" s="296"/>
      <c r="C91" s="297" t="s">
        <v>274</v>
      </c>
      <c r="D91" s="298" t="s">
        <v>70</v>
      </c>
      <c r="E91" s="299">
        <v>2</v>
      </c>
      <c r="F91" s="218"/>
      <c r="G91" s="206"/>
      <c r="H91" s="206"/>
      <c r="I91" s="293">
        <v>0</v>
      </c>
      <c r="J91" s="206"/>
      <c r="K91" s="206"/>
      <c r="L91" s="206"/>
      <c r="M91" s="206"/>
      <c r="N91" s="206"/>
      <c r="O91" s="206"/>
      <c r="P91" s="206"/>
    </row>
    <row r="92" spans="1:16" ht="28" x14ac:dyDescent="0.3">
      <c r="A92" s="295">
        <v>2</v>
      </c>
      <c r="B92" s="300"/>
      <c r="C92" s="297" t="s">
        <v>109</v>
      </c>
      <c r="D92" s="301" t="s">
        <v>27</v>
      </c>
      <c r="E92" s="299">
        <v>2</v>
      </c>
      <c r="F92" s="218"/>
      <c r="G92" s="206"/>
      <c r="H92" s="206"/>
      <c r="I92" s="293">
        <v>0</v>
      </c>
      <c r="J92" s="206"/>
      <c r="K92" s="206"/>
      <c r="L92" s="206"/>
      <c r="M92" s="206"/>
      <c r="N92" s="206"/>
      <c r="O92" s="206"/>
      <c r="P92" s="206"/>
    </row>
    <row r="93" spans="1:16" x14ac:dyDescent="0.3">
      <c r="A93" s="295">
        <v>3</v>
      </c>
      <c r="B93" s="296"/>
      <c r="C93" s="302" t="s">
        <v>275</v>
      </c>
      <c r="D93" s="303" t="s">
        <v>70</v>
      </c>
      <c r="E93" s="299">
        <v>2</v>
      </c>
      <c r="F93" s="218"/>
      <c r="G93" s="206"/>
      <c r="H93" s="206"/>
      <c r="I93" s="206"/>
      <c r="J93" s="206"/>
      <c r="K93" s="206"/>
      <c r="L93" s="206"/>
      <c r="M93" s="206"/>
      <c r="N93" s="206"/>
      <c r="O93" s="206"/>
      <c r="P93" s="206"/>
    </row>
    <row r="94" spans="1:16" x14ac:dyDescent="0.3">
      <c r="A94" s="295">
        <v>4</v>
      </c>
      <c r="B94" s="296"/>
      <c r="C94" s="304" t="s">
        <v>189</v>
      </c>
      <c r="D94" s="298" t="s">
        <v>70</v>
      </c>
      <c r="E94" s="299">
        <v>4</v>
      </c>
      <c r="F94" s="218"/>
      <c r="G94" s="206"/>
      <c r="H94" s="206"/>
      <c r="I94" s="293">
        <v>0</v>
      </c>
      <c r="J94" s="206"/>
      <c r="K94" s="206"/>
      <c r="L94" s="206"/>
      <c r="M94" s="206"/>
      <c r="N94" s="206"/>
      <c r="O94" s="206"/>
      <c r="P94" s="206"/>
    </row>
    <row r="95" spans="1:16" x14ac:dyDescent="0.3">
      <c r="A95" s="295">
        <v>5</v>
      </c>
      <c r="B95" s="296"/>
      <c r="C95" s="297" t="s">
        <v>188</v>
      </c>
      <c r="D95" s="298" t="s">
        <v>27</v>
      </c>
      <c r="E95" s="299">
        <v>7</v>
      </c>
      <c r="F95" s="218"/>
      <c r="G95" s="206"/>
      <c r="H95" s="206"/>
      <c r="I95" s="293">
        <v>0</v>
      </c>
      <c r="J95" s="206"/>
      <c r="K95" s="206"/>
      <c r="L95" s="206"/>
      <c r="M95" s="206"/>
      <c r="N95" s="206"/>
      <c r="O95" s="206"/>
      <c r="P95" s="206"/>
    </row>
    <row r="96" spans="1:16" x14ac:dyDescent="0.3">
      <c r="A96" s="295">
        <v>6</v>
      </c>
      <c r="B96" s="296"/>
      <c r="C96" s="305" t="s">
        <v>113</v>
      </c>
      <c r="D96" s="298" t="s">
        <v>70</v>
      </c>
      <c r="E96" s="299">
        <v>2</v>
      </c>
      <c r="F96" s="218"/>
      <c r="G96" s="206"/>
      <c r="H96" s="206"/>
      <c r="I96" s="293">
        <v>0</v>
      </c>
      <c r="J96" s="206"/>
      <c r="K96" s="206"/>
      <c r="L96" s="206"/>
      <c r="M96" s="206"/>
      <c r="N96" s="206"/>
      <c r="O96" s="206"/>
      <c r="P96" s="206"/>
    </row>
    <row r="97" spans="1:16" x14ac:dyDescent="0.3">
      <c r="A97" s="295">
        <v>7</v>
      </c>
      <c r="B97" s="296"/>
      <c r="C97" s="306" t="s">
        <v>122</v>
      </c>
      <c r="D97" s="298" t="s">
        <v>70</v>
      </c>
      <c r="E97" s="299">
        <v>8</v>
      </c>
      <c r="F97" s="218"/>
      <c r="G97" s="206"/>
      <c r="H97" s="206"/>
      <c r="I97" s="293">
        <v>0</v>
      </c>
      <c r="J97" s="206"/>
      <c r="K97" s="206"/>
      <c r="L97" s="206"/>
      <c r="M97" s="206"/>
      <c r="N97" s="206"/>
      <c r="O97" s="206"/>
      <c r="P97" s="206"/>
    </row>
    <row r="98" spans="1:16" ht="28" x14ac:dyDescent="0.3">
      <c r="A98" s="295">
        <v>8</v>
      </c>
      <c r="B98" s="296"/>
      <c r="C98" s="307" t="s">
        <v>276</v>
      </c>
      <c r="D98" s="298" t="s">
        <v>70</v>
      </c>
      <c r="E98" s="299">
        <v>2</v>
      </c>
      <c r="F98" s="218"/>
      <c r="G98" s="206"/>
      <c r="H98" s="206"/>
      <c r="I98" s="294"/>
      <c r="J98" s="206"/>
      <c r="K98" s="206"/>
      <c r="L98" s="206"/>
      <c r="M98" s="206"/>
      <c r="N98" s="206"/>
      <c r="O98" s="206"/>
      <c r="P98" s="206"/>
    </row>
    <row r="99" spans="1:16" x14ac:dyDescent="0.3">
      <c r="A99" s="295">
        <v>9</v>
      </c>
      <c r="B99" s="296"/>
      <c r="C99" s="302" t="s">
        <v>277</v>
      </c>
      <c r="D99" s="308" t="s">
        <v>27</v>
      </c>
      <c r="E99" s="299">
        <v>1</v>
      </c>
      <c r="F99" s="218"/>
      <c r="G99" s="206"/>
      <c r="H99" s="206"/>
      <c r="I99" s="206"/>
      <c r="J99" s="206"/>
      <c r="K99" s="206"/>
      <c r="L99" s="206"/>
      <c r="M99" s="206"/>
      <c r="N99" s="206"/>
      <c r="O99" s="206"/>
      <c r="P99" s="206"/>
    </row>
    <row r="100" spans="1:16" ht="28" x14ac:dyDescent="0.3">
      <c r="A100" s="295">
        <v>10</v>
      </c>
      <c r="B100" s="296"/>
      <c r="C100" s="297" t="s">
        <v>134</v>
      </c>
      <c r="D100" s="303" t="s">
        <v>70</v>
      </c>
      <c r="E100" s="299">
        <v>4</v>
      </c>
      <c r="F100" s="218"/>
      <c r="G100" s="206"/>
      <c r="H100" s="206"/>
      <c r="I100" s="206"/>
      <c r="J100" s="206"/>
      <c r="K100" s="206"/>
      <c r="L100" s="206"/>
      <c r="M100" s="206"/>
      <c r="N100" s="206"/>
      <c r="O100" s="206"/>
      <c r="P100" s="206"/>
    </row>
    <row r="101" spans="1:16" x14ac:dyDescent="0.3">
      <c r="A101" s="295">
        <v>11</v>
      </c>
      <c r="B101" s="296"/>
      <c r="C101" s="309" t="s">
        <v>278</v>
      </c>
      <c r="D101" s="303" t="s">
        <v>35</v>
      </c>
      <c r="E101" s="299">
        <v>6</v>
      </c>
      <c r="F101" s="218"/>
      <c r="G101" s="206"/>
      <c r="H101" s="206"/>
      <c r="I101" s="206"/>
      <c r="J101" s="206"/>
      <c r="K101" s="206"/>
      <c r="L101" s="206"/>
      <c r="M101" s="206"/>
      <c r="N101" s="206"/>
      <c r="O101" s="206"/>
      <c r="P101" s="206"/>
    </row>
    <row r="102" spans="1:16" x14ac:dyDescent="0.3">
      <c r="A102" s="295">
        <v>12</v>
      </c>
      <c r="B102" s="296"/>
      <c r="C102" s="310" t="s">
        <v>279</v>
      </c>
      <c r="D102" s="303" t="s">
        <v>41</v>
      </c>
      <c r="E102" s="299">
        <f>E101/2.11</f>
        <v>2.84</v>
      </c>
      <c r="F102" s="218"/>
      <c r="G102" s="206"/>
      <c r="H102" s="206"/>
      <c r="I102" s="206"/>
      <c r="J102" s="206"/>
      <c r="K102" s="206"/>
      <c r="L102" s="206"/>
      <c r="M102" s="206"/>
      <c r="N102" s="206"/>
      <c r="O102" s="206"/>
      <c r="P102" s="206"/>
    </row>
    <row r="103" spans="1:16" x14ac:dyDescent="0.3">
      <c r="A103" s="295">
        <v>13</v>
      </c>
      <c r="B103" s="296"/>
      <c r="C103" s="311" t="s">
        <v>280</v>
      </c>
      <c r="D103" s="308" t="s">
        <v>27</v>
      </c>
      <c r="E103" s="299">
        <v>0.5</v>
      </c>
      <c r="F103" s="218"/>
      <c r="G103" s="206"/>
      <c r="H103" s="206"/>
      <c r="I103" s="206"/>
      <c r="J103" s="206"/>
      <c r="K103" s="206"/>
      <c r="L103" s="206"/>
      <c r="M103" s="206"/>
      <c r="N103" s="206"/>
      <c r="O103" s="206"/>
      <c r="P103" s="206"/>
    </row>
    <row r="104" spans="1:16" x14ac:dyDescent="0.3">
      <c r="A104" s="295">
        <v>14</v>
      </c>
      <c r="B104" s="296"/>
      <c r="C104" s="311" t="s">
        <v>281</v>
      </c>
      <c r="D104" s="308" t="s">
        <v>27</v>
      </c>
      <c r="E104" s="299">
        <v>0.5</v>
      </c>
      <c r="F104" s="218"/>
      <c r="G104" s="206"/>
      <c r="H104" s="206"/>
      <c r="I104" s="206"/>
      <c r="J104" s="206"/>
      <c r="K104" s="206"/>
      <c r="L104" s="206"/>
      <c r="M104" s="206"/>
      <c r="N104" s="206"/>
      <c r="O104" s="206"/>
      <c r="P104" s="206"/>
    </row>
    <row r="105" spans="1:16" x14ac:dyDescent="0.3">
      <c r="A105" s="295">
        <v>15</v>
      </c>
      <c r="B105" s="296"/>
      <c r="C105" s="296" t="s">
        <v>282</v>
      </c>
      <c r="D105" s="303" t="s">
        <v>27</v>
      </c>
      <c r="E105" s="299">
        <v>2.5</v>
      </c>
      <c r="F105" s="218"/>
      <c r="G105" s="206"/>
      <c r="H105" s="206"/>
      <c r="I105" s="206"/>
      <c r="J105" s="206"/>
      <c r="K105" s="206"/>
      <c r="L105" s="206"/>
      <c r="M105" s="206"/>
      <c r="N105" s="206"/>
      <c r="O105" s="206"/>
      <c r="P105" s="206"/>
    </row>
    <row r="106" spans="1:16" x14ac:dyDescent="0.3">
      <c r="A106" s="295">
        <v>16</v>
      </c>
      <c r="B106" s="296"/>
      <c r="C106" s="296" t="s">
        <v>283</v>
      </c>
      <c r="D106" s="303" t="s">
        <v>27</v>
      </c>
      <c r="E106" s="299">
        <v>2.5</v>
      </c>
      <c r="F106" s="218"/>
      <c r="G106" s="206"/>
      <c r="H106" s="206"/>
      <c r="I106" s="206"/>
      <c r="J106" s="206"/>
      <c r="K106" s="206"/>
      <c r="L106" s="206"/>
      <c r="M106" s="206"/>
      <c r="N106" s="206"/>
      <c r="O106" s="206"/>
      <c r="P106" s="206"/>
    </row>
    <row r="107" spans="1:16" x14ac:dyDescent="0.3">
      <c r="A107" s="295">
        <v>17</v>
      </c>
      <c r="B107" s="296"/>
      <c r="C107" s="305" t="s">
        <v>223</v>
      </c>
      <c r="D107" s="298" t="s">
        <v>35</v>
      </c>
      <c r="E107" s="299">
        <v>11</v>
      </c>
      <c r="F107" s="218"/>
      <c r="G107" s="206"/>
      <c r="H107" s="206"/>
      <c r="I107" s="206"/>
      <c r="J107" s="206"/>
      <c r="K107" s="206"/>
      <c r="L107" s="206"/>
      <c r="M107" s="206"/>
      <c r="N107" s="206"/>
      <c r="O107" s="206"/>
      <c r="P107" s="206"/>
    </row>
    <row r="108" spans="1:16" x14ac:dyDescent="0.3">
      <c r="A108" s="295">
        <v>18</v>
      </c>
      <c r="B108" s="296"/>
      <c r="C108" s="312" t="s">
        <v>85</v>
      </c>
      <c r="D108" s="303" t="s">
        <v>72</v>
      </c>
      <c r="E108" s="299">
        <v>1</v>
      </c>
      <c r="F108" s="218"/>
      <c r="G108" s="206"/>
      <c r="H108" s="206"/>
      <c r="I108" s="206"/>
      <c r="J108" s="206"/>
      <c r="K108" s="206"/>
      <c r="L108" s="206"/>
      <c r="M108" s="206"/>
      <c r="N108" s="206"/>
      <c r="O108" s="206"/>
      <c r="P108" s="206"/>
    </row>
    <row r="109" spans="1:16" x14ac:dyDescent="0.3">
      <c r="A109" s="118"/>
      <c r="B109" s="121"/>
      <c r="C109" s="140" t="s">
        <v>103</v>
      </c>
      <c r="D109" s="101"/>
      <c r="E109" s="104"/>
      <c r="F109" s="138"/>
      <c r="G109" s="104"/>
      <c r="H109" s="104"/>
      <c r="I109" s="183"/>
      <c r="J109" s="104"/>
      <c r="K109" s="104"/>
      <c r="L109" s="104"/>
      <c r="M109" s="104"/>
      <c r="N109" s="104"/>
      <c r="O109" s="104"/>
      <c r="P109" s="104"/>
    </row>
    <row r="110" spans="1:16" x14ac:dyDescent="0.3">
      <c r="A110" s="118">
        <v>1</v>
      </c>
      <c r="B110" s="121"/>
      <c r="C110" s="128" t="s">
        <v>44</v>
      </c>
      <c r="D110" s="141" t="s">
        <v>72</v>
      </c>
      <c r="E110" s="104">
        <v>1</v>
      </c>
      <c r="F110" s="138"/>
      <c r="G110" s="54"/>
      <c r="H110" s="104"/>
      <c r="I110" s="183"/>
      <c r="J110" s="104"/>
      <c r="K110" s="104"/>
      <c r="L110" s="104"/>
      <c r="M110" s="104"/>
      <c r="N110" s="104"/>
      <c r="O110" s="104"/>
      <c r="P110" s="104"/>
    </row>
    <row r="111" spans="1:16" x14ac:dyDescent="0.3">
      <c r="A111" s="118">
        <v>2</v>
      </c>
      <c r="B111" s="121"/>
      <c r="C111" s="125" t="s">
        <v>43</v>
      </c>
      <c r="D111" s="124" t="s">
        <v>72</v>
      </c>
      <c r="E111" s="42">
        <v>1</v>
      </c>
      <c r="F111" s="51"/>
      <c r="G111" s="41"/>
      <c r="H111" s="42"/>
      <c r="I111" s="185"/>
      <c r="J111" s="42"/>
      <c r="K111" s="42"/>
      <c r="L111" s="42"/>
      <c r="M111" s="42"/>
      <c r="N111" s="42"/>
      <c r="O111" s="42"/>
      <c r="P111" s="42"/>
    </row>
    <row r="112" spans="1:16" x14ac:dyDescent="0.3">
      <c r="A112" s="124">
        <v>3</v>
      </c>
      <c r="B112" s="121"/>
      <c r="C112" s="142" t="s">
        <v>104</v>
      </c>
      <c r="D112" s="143" t="s">
        <v>72</v>
      </c>
      <c r="E112" s="42">
        <v>1</v>
      </c>
      <c r="F112" s="51"/>
      <c r="G112" s="41"/>
      <c r="H112" s="42"/>
      <c r="I112" s="183"/>
      <c r="J112" s="42"/>
      <c r="K112" s="42"/>
      <c r="L112" s="42"/>
      <c r="M112" s="42"/>
      <c r="N112" s="42"/>
      <c r="O112" s="42"/>
      <c r="P112" s="42"/>
    </row>
    <row r="113" spans="1:1025" x14ac:dyDescent="0.3">
      <c r="A113" s="118">
        <v>4</v>
      </c>
      <c r="B113" s="121"/>
      <c r="C113" s="142" t="s">
        <v>83</v>
      </c>
      <c r="D113" s="143" t="s">
        <v>72</v>
      </c>
      <c r="E113" s="42">
        <v>1</v>
      </c>
      <c r="F113" s="51"/>
      <c r="G113" s="41"/>
      <c r="H113" s="42"/>
      <c r="I113" s="183"/>
      <c r="J113" s="42"/>
      <c r="K113" s="42"/>
      <c r="L113" s="42"/>
      <c r="M113" s="42"/>
      <c r="N113" s="42"/>
      <c r="O113" s="42"/>
      <c r="P113" s="42"/>
    </row>
    <row r="114" spans="1:1025" x14ac:dyDescent="0.3">
      <c r="A114" s="118">
        <v>5</v>
      </c>
      <c r="B114" s="121"/>
      <c r="C114" s="144" t="s">
        <v>45</v>
      </c>
      <c r="D114" s="143" t="s">
        <v>72</v>
      </c>
      <c r="E114" s="42">
        <v>1</v>
      </c>
      <c r="F114" s="51"/>
      <c r="G114" s="54"/>
      <c r="H114" s="42"/>
      <c r="I114" s="183"/>
      <c r="J114" s="42"/>
      <c r="K114" s="42"/>
      <c r="L114" s="42"/>
      <c r="M114" s="42"/>
      <c r="N114" s="42"/>
      <c r="O114" s="42"/>
      <c r="P114" s="42"/>
    </row>
    <row r="115" spans="1:1025" x14ac:dyDescent="0.3">
      <c r="A115" s="101"/>
      <c r="B115" s="276" t="s">
        <v>260</v>
      </c>
      <c r="C115" s="277"/>
      <c r="D115" s="277"/>
      <c r="E115" s="277"/>
      <c r="F115" s="277"/>
      <c r="G115" s="277"/>
      <c r="H115" s="277"/>
      <c r="I115" s="277"/>
      <c r="J115" s="277"/>
      <c r="K115" s="278"/>
      <c r="L115" s="145">
        <f>SUM(L12:L114)</f>
        <v>0</v>
      </c>
      <c r="M115" s="145">
        <f>SUM(M12:M114)</f>
        <v>0</v>
      </c>
      <c r="N115" s="145">
        <f>SUM(N12:N114)</f>
        <v>0</v>
      </c>
      <c r="O115" s="145">
        <f>SUM(O12:O114)</f>
        <v>0</v>
      </c>
      <c r="P115" s="145">
        <f>SUM(P12:P114)</f>
        <v>0</v>
      </c>
    </row>
    <row r="117" spans="1:1025" ht="15" customHeight="1" x14ac:dyDescent="0.3">
      <c r="A117" s="111" t="s">
        <v>58</v>
      </c>
      <c r="B117" s="92"/>
      <c r="C117" s="112"/>
      <c r="D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2"/>
      <c r="DA117" s="92"/>
      <c r="DB117" s="92"/>
      <c r="DC117" s="92"/>
      <c r="DD117" s="92"/>
      <c r="DE117" s="92"/>
      <c r="DF117" s="92"/>
      <c r="DG117" s="92"/>
      <c r="DH117" s="92"/>
      <c r="DI117" s="92"/>
      <c r="DJ117" s="92"/>
      <c r="DK117" s="92"/>
      <c r="DL117" s="92"/>
      <c r="DM117" s="92"/>
      <c r="DN117" s="92"/>
      <c r="DO117" s="92"/>
      <c r="DP117" s="92"/>
      <c r="DQ117" s="92"/>
      <c r="DR117" s="92"/>
      <c r="DS117" s="92"/>
      <c r="DT117" s="92"/>
      <c r="DU117" s="92"/>
      <c r="DV117" s="92"/>
      <c r="DW117" s="92"/>
      <c r="DX117" s="92"/>
      <c r="DY117" s="92"/>
      <c r="DZ117" s="92"/>
      <c r="EA117" s="92"/>
      <c r="EB117" s="92"/>
      <c r="EC117" s="92"/>
      <c r="ED117" s="92"/>
      <c r="EE117" s="92"/>
      <c r="EF117" s="92"/>
      <c r="EG117" s="92"/>
      <c r="EH117" s="92"/>
      <c r="EI117" s="92"/>
      <c r="EJ117" s="92"/>
      <c r="EK117" s="92"/>
      <c r="EL117" s="92"/>
      <c r="EM117" s="92"/>
      <c r="EN117" s="92"/>
      <c r="EO117" s="92"/>
      <c r="EP117" s="92"/>
      <c r="EQ117" s="92"/>
      <c r="ER117" s="92"/>
      <c r="ES117" s="92"/>
      <c r="ET117" s="92"/>
      <c r="EU117" s="92"/>
      <c r="EV117" s="92"/>
      <c r="EW117" s="92"/>
      <c r="EX117" s="92"/>
      <c r="EY117" s="92"/>
      <c r="EZ117" s="92"/>
      <c r="FA117" s="92"/>
      <c r="FB117" s="92"/>
      <c r="FC117" s="92"/>
      <c r="FD117" s="92"/>
      <c r="FE117" s="92"/>
      <c r="FF117" s="92"/>
      <c r="FG117" s="92"/>
      <c r="FH117" s="92"/>
      <c r="FI117" s="92"/>
      <c r="FJ117" s="92"/>
      <c r="FK117" s="92"/>
      <c r="FL117" s="92"/>
      <c r="FM117" s="92"/>
      <c r="FN117" s="92"/>
      <c r="FO117" s="92"/>
      <c r="FP117" s="92"/>
      <c r="FQ117" s="92"/>
      <c r="FR117" s="92"/>
      <c r="FS117" s="92"/>
      <c r="FT117" s="92"/>
      <c r="FU117" s="92"/>
      <c r="FV117" s="92"/>
      <c r="FW117" s="92"/>
      <c r="FX117" s="92"/>
      <c r="FY117" s="92"/>
      <c r="FZ117" s="92"/>
      <c r="GA117" s="92"/>
      <c r="GB117" s="92"/>
      <c r="GC117" s="92"/>
      <c r="GD117" s="92"/>
      <c r="GE117" s="92"/>
      <c r="GF117" s="92"/>
      <c r="GG117" s="92"/>
      <c r="GH117" s="92"/>
      <c r="GI117" s="92"/>
      <c r="GJ117" s="92"/>
      <c r="GK117" s="92"/>
      <c r="GL117" s="92"/>
      <c r="GM117" s="92"/>
      <c r="GN117" s="92"/>
      <c r="GO117" s="92"/>
      <c r="GP117" s="92"/>
      <c r="GQ117" s="92"/>
      <c r="GR117" s="92"/>
      <c r="GS117" s="92"/>
      <c r="GT117" s="92"/>
      <c r="GU117" s="92"/>
      <c r="GV117" s="92"/>
      <c r="GW117" s="92"/>
      <c r="GX117" s="92"/>
      <c r="GY117" s="92"/>
      <c r="GZ117" s="92"/>
      <c r="HA117" s="92"/>
      <c r="HB117" s="92"/>
      <c r="HC117" s="92"/>
      <c r="HD117" s="92"/>
      <c r="HE117" s="92"/>
      <c r="HF117" s="92"/>
      <c r="HG117" s="92"/>
      <c r="HH117" s="92"/>
      <c r="HI117" s="92"/>
      <c r="HJ117" s="92"/>
      <c r="HK117" s="92"/>
      <c r="HL117" s="92"/>
      <c r="HM117" s="92"/>
      <c r="HN117" s="92"/>
      <c r="HO117" s="92"/>
      <c r="HP117" s="92"/>
      <c r="HQ117" s="92"/>
      <c r="HR117" s="92"/>
      <c r="HS117" s="92"/>
      <c r="HT117" s="92"/>
      <c r="HU117" s="92"/>
      <c r="HV117" s="92"/>
      <c r="HW117" s="92"/>
      <c r="HX117" s="92"/>
      <c r="HY117" s="92"/>
      <c r="HZ117" s="92"/>
      <c r="IA117" s="92"/>
      <c r="IB117" s="92"/>
      <c r="IC117" s="92"/>
      <c r="ID117" s="92"/>
      <c r="IE117" s="92"/>
      <c r="IF117" s="92"/>
      <c r="IG117" s="92"/>
      <c r="IH117" s="92"/>
      <c r="II117" s="92"/>
      <c r="IJ117" s="92"/>
      <c r="IK117" s="92"/>
      <c r="IL117" s="92"/>
      <c r="IM117" s="92"/>
      <c r="IN117" s="92"/>
      <c r="IO117" s="92"/>
      <c r="IP117" s="92"/>
      <c r="IQ117" s="92"/>
      <c r="IR117" s="92"/>
      <c r="IS117" s="92"/>
      <c r="IT117" s="92"/>
      <c r="IU117" s="92"/>
      <c r="IV117" s="92"/>
      <c r="IW117" s="92"/>
      <c r="IX117" s="92"/>
      <c r="IY117" s="92"/>
      <c r="IZ117" s="92"/>
      <c r="JA117" s="92"/>
      <c r="JB117" s="92"/>
      <c r="JC117" s="92"/>
      <c r="JD117" s="92"/>
      <c r="JE117" s="92"/>
      <c r="JF117" s="92"/>
      <c r="JG117" s="92"/>
      <c r="JH117" s="92"/>
      <c r="JI117" s="92"/>
      <c r="JJ117" s="92"/>
      <c r="JK117" s="92"/>
      <c r="JL117" s="92"/>
      <c r="JM117" s="92"/>
      <c r="JN117" s="92"/>
      <c r="JO117" s="92"/>
      <c r="JP117" s="92"/>
      <c r="JQ117" s="92"/>
      <c r="JR117" s="92"/>
      <c r="JS117" s="92"/>
      <c r="JT117" s="92"/>
      <c r="JU117" s="92"/>
      <c r="JV117" s="92"/>
      <c r="JW117" s="92"/>
      <c r="JX117" s="92"/>
      <c r="JY117" s="92"/>
      <c r="JZ117" s="92"/>
      <c r="KA117" s="92"/>
      <c r="KB117" s="92"/>
      <c r="KC117" s="92"/>
      <c r="KD117" s="92"/>
      <c r="KE117" s="92"/>
      <c r="KF117" s="92"/>
      <c r="KG117" s="92"/>
      <c r="KH117" s="92"/>
      <c r="KI117" s="92"/>
      <c r="KJ117" s="92"/>
      <c r="KK117" s="92"/>
      <c r="KL117" s="92"/>
      <c r="KM117" s="92"/>
      <c r="KN117" s="92"/>
      <c r="KO117" s="92"/>
      <c r="KP117" s="92"/>
      <c r="KQ117" s="92"/>
      <c r="KR117" s="92"/>
      <c r="KS117" s="92"/>
      <c r="KT117" s="92"/>
      <c r="KU117" s="92"/>
      <c r="KV117" s="92"/>
      <c r="KW117" s="92"/>
      <c r="KX117" s="92"/>
      <c r="KY117" s="92"/>
      <c r="KZ117" s="92"/>
      <c r="LA117" s="92"/>
      <c r="LB117" s="92"/>
      <c r="LC117" s="92"/>
      <c r="LD117" s="92"/>
      <c r="LE117" s="92"/>
      <c r="LF117" s="92"/>
      <c r="LG117" s="92"/>
      <c r="LH117" s="92"/>
      <c r="LI117" s="92"/>
      <c r="LJ117" s="92"/>
      <c r="LK117" s="92"/>
      <c r="LL117" s="92"/>
      <c r="LM117" s="92"/>
      <c r="LN117" s="92"/>
      <c r="LO117" s="92"/>
      <c r="LP117" s="92"/>
      <c r="LQ117" s="92"/>
      <c r="LR117" s="92"/>
      <c r="LS117" s="92"/>
      <c r="LT117" s="92"/>
      <c r="LU117" s="92"/>
      <c r="LV117" s="92"/>
      <c r="LW117" s="92"/>
      <c r="LX117" s="92"/>
      <c r="LY117" s="92"/>
      <c r="LZ117" s="92"/>
      <c r="MA117" s="92"/>
      <c r="MB117" s="92"/>
      <c r="MC117" s="92"/>
      <c r="MD117" s="92"/>
      <c r="ME117" s="92"/>
      <c r="MF117" s="92"/>
      <c r="MG117" s="92"/>
      <c r="MH117" s="92"/>
      <c r="MI117" s="92"/>
      <c r="MJ117" s="92"/>
      <c r="MK117" s="92"/>
      <c r="ML117" s="92"/>
      <c r="MM117" s="92"/>
      <c r="MN117" s="92"/>
      <c r="MO117" s="92"/>
      <c r="MP117" s="92"/>
      <c r="MQ117" s="92"/>
      <c r="MR117" s="92"/>
      <c r="MS117" s="92"/>
      <c r="MT117" s="92"/>
      <c r="MU117" s="92"/>
      <c r="MV117" s="92"/>
      <c r="MW117" s="92"/>
      <c r="MX117" s="92"/>
      <c r="MY117" s="92"/>
      <c r="MZ117" s="92"/>
      <c r="NA117" s="92"/>
      <c r="NB117" s="92"/>
      <c r="NC117" s="92"/>
      <c r="ND117" s="92"/>
      <c r="NE117" s="92"/>
      <c r="NF117" s="92"/>
      <c r="NG117" s="92"/>
      <c r="NH117" s="92"/>
      <c r="NI117" s="92"/>
      <c r="NJ117" s="92"/>
      <c r="NK117" s="92"/>
      <c r="NL117" s="92"/>
      <c r="NM117" s="92"/>
      <c r="NN117" s="92"/>
      <c r="NO117" s="92"/>
      <c r="NP117" s="92"/>
      <c r="NQ117" s="92"/>
      <c r="NR117" s="92"/>
      <c r="NS117" s="92"/>
      <c r="NT117" s="92"/>
      <c r="NU117" s="92"/>
      <c r="NV117" s="92"/>
      <c r="NW117" s="92"/>
      <c r="NX117" s="92"/>
      <c r="NY117" s="92"/>
      <c r="NZ117" s="92"/>
      <c r="OA117" s="92"/>
      <c r="OB117" s="92"/>
      <c r="OC117" s="92"/>
      <c r="OD117" s="92"/>
      <c r="OE117" s="92"/>
      <c r="OF117" s="92"/>
      <c r="OG117" s="92"/>
      <c r="OH117" s="92"/>
      <c r="OI117" s="92"/>
      <c r="OJ117" s="92"/>
      <c r="OK117" s="92"/>
      <c r="OL117" s="92"/>
      <c r="OM117" s="92"/>
      <c r="ON117" s="92"/>
      <c r="OO117" s="92"/>
      <c r="OP117" s="92"/>
      <c r="OQ117" s="92"/>
      <c r="OR117" s="92"/>
      <c r="OS117" s="92"/>
      <c r="OT117" s="92"/>
      <c r="OU117" s="92"/>
      <c r="OV117" s="92"/>
      <c r="OW117" s="92"/>
      <c r="OX117" s="92"/>
      <c r="OY117" s="92"/>
      <c r="OZ117" s="92"/>
      <c r="PA117" s="92"/>
      <c r="PB117" s="92"/>
      <c r="PC117" s="92"/>
      <c r="PD117" s="92"/>
      <c r="PE117" s="92"/>
      <c r="PF117" s="92"/>
      <c r="PG117" s="92"/>
      <c r="PH117" s="92"/>
      <c r="PI117" s="92"/>
      <c r="PJ117" s="92"/>
      <c r="PK117" s="92"/>
      <c r="PL117" s="92"/>
      <c r="PM117" s="92"/>
      <c r="PN117" s="92"/>
      <c r="PO117" s="92"/>
      <c r="PP117" s="92"/>
      <c r="PQ117" s="92"/>
      <c r="PR117" s="92"/>
      <c r="PS117" s="92"/>
      <c r="PT117" s="92"/>
      <c r="PU117" s="92"/>
      <c r="PV117" s="92"/>
      <c r="PW117" s="92"/>
      <c r="PX117" s="92"/>
      <c r="PY117" s="92"/>
      <c r="PZ117" s="92"/>
      <c r="QA117" s="92"/>
      <c r="QB117" s="92"/>
      <c r="QC117" s="92"/>
      <c r="QD117" s="92"/>
      <c r="QE117" s="92"/>
      <c r="QF117" s="92"/>
      <c r="QG117" s="92"/>
      <c r="QH117" s="92"/>
      <c r="QI117" s="92"/>
      <c r="QJ117" s="92"/>
      <c r="QK117" s="92"/>
      <c r="QL117" s="92"/>
      <c r="QM117" s="92"/>
      <c r="QN117" s="92"/>
      <c r="QO117" s="92"/>
      <c r="QP117" s="92"/>
      <c r="QQ117" s="92"/>
      <c r="QR117" s="92"/>
      <c r="QS117" s="92"/>
      <c r="QT117" s="92"/>
      <c r="QU117" s="92"/>
      <c r="QV117" s="92"/>
      <c r="QW117" s="92"/>
      <c r="QX117" s="92"/>
      <c r="QY117" s="92"/>
      <c r="QZ117" s="92"/>
      <c r="RA117" s="92"/>
      <c r="RB117" s="92"/>
      <c r="RC117" s="92"/>
      <c r="RD117" s="92"/>
      <c r="RE117" s="92"/>
      <c r="RF117" s="92"/>
      <c r="RG117" s="92"/>
      <c r="RH117" s="92"/>
      <c r="RI117" s="92"/>
      <c r="RJ117" s="92"/>
      <c r="RK117" s="92"/>
      <c r="RL117" s="92"/>
      <c r="RM117" s="92"/>
      <c r="RN117" s="92"/>
      <c r="RO117" s="92"/>
      <c r="RP117" s="92"/>
      <c r="RQ117" s="92"/>
      <c r="RR117" s="92"/>
      <c r="RS117" s="92"/>
      <c r="RT117" s="92"/>
      <c r="RU117" s="92"/>
      <c r="RV117" s="92"/>
      <c r="RW117" s="92"/>
      <c r="RX117" s="92"/>
      <c r="RY117" s="92"/>
      <c r="RZ117" s="92"/>
      <c r="SA117" s="92"/>
      <c r="SB117" s="92"/>
      <c r="SC117" s="92"/>
      <c r="SD117" s="92"/>
      <c r="SE117" s="92"/>
      <c r="SF117" s="92"/>
      <c r="SG117" s="92"/>
      <c r="SH117" s="92"/>
      <c r="SI117" s="92"/>
      <c r="SJ117" s="92"/>
      <c r="SK117" s="92"/>
      <c r="SL117" s="92"/>
      <c r="SM117" s="92"/>
      <c r="SN117" s="92"/>
      <c r="SO117" s="92"/>
      <c r="SP117" s="92"/>
      <c r="SQ117" s="92"/>
      <c r="SR117" s="92"/>
      <c r="SS117" s="92"/>
      <c r="ST117" s="92"/>
      <c r="SU117" s="92"/>
      <c r="SV117" s="92"/>
      <c r="SW117" s="92"/>
      <c r="SX117" s="92"/>
      <c r="SY117" s="92"/>
      <c r="SZ117" s="92"/>
      <c r="TA117" s="92"/>
      <c r="TB117" s="92"/>
      <c r="TC117" s="92"/>
      <c r="TD117" s="92"/>
      <c r="TE117" s="92"/>
      <c r="TF117" s="92"/>
      <c r="TG117" s="92"/>
      <c r="TH117" s="92"/>
      <c r="TI117" s="92"/>
      <c r="TJ117" s="92"/>
      <c r="TK117" s="92"/>
      <c r="TL117" s="92"/>
      <c r="TM117" s="92"/>
      <c r="TN117" s="92"/>
      <c r="TO117" s="92"/>
      <c r="TP117" s="92"/>
      <c r="TQ117" s="92"/>
      <c r="TR117" s="92"/>
      <c r="TS117" s="92"/>
      <c r="TT117" s="92"/>
      <c r="TU117" s="92"/>
      <c r="TV117" s="92"/>
      <c r="TW117" s="92"/>
      <c r="TX117" s="92"/>
      <c r="TY117" s="92"/>
      <c r="TZ117" s="92"/>
      <c r="UA117" s="92"/>
      <c r="UB117" s="92"/>
      <c r="UC117" s="92"/>
      <c r="UD117" s="92"/>
      <c r="UE117" s="92"/>
      <c r="UF117" s="92"/>
      <c r="UG117" s="92"/>
      <c r="UH117" s="92"/>
      <c r="UI117" s="92"/>
      <c r="UJ117" s="92"/>
      <c r="UK117" s="92"/>
      <c r="UL117" s="92"/>
      <c r="UM117" s="92"/>
      <c r="UN117" s="92"/>
      <c r="UO117" s="92"/>
      <c r="UP117" s="92"/>
      <c r="UQ117" s="92"/>
      <c r="UR117" s="92"/>
      <c r="US117" s="92"/>
      <c r="UT117" s="92"/>
      <c r="UU117" s="92"/>
      <c r="UV117" s="92"/>
      <c r="UW117" s="92"/>
      <c r="UX117" s="92"/>
      <c r="UY117" s="92"/>
      <c r="UZ117" s="92"/>
      <c r="VA117" s="92"/>
      <c r="VB117" s="92"/>
      <c r="VC117" s="92"/>
      <c r="VD117" s="92"/>
      <c r="VE117" s="92"/>
      <c r="VF117" s="92"/>
      <c r="VG117" s="92"/>
      <c r="VH117" s="92"/>
      <c r="VI117" s="92"/>
      <c r="VJ117" s="92"/>
      <c r="VK117" s="92"/>
      <c r="VL117" s="92"/>
      <c r="VM117" s="92"/>
      <c r="VN117" s="92"/>
      <c r="VO117" s="92"/>
      <c r="VP117" s="92"/>
      <c r="VQ117" s="92"/>
      <c r="VR117" s="92"/>
      <c r="VS117" s="92"/>
      <c r="VT117" s="92"/>
      <c r="VU117" s="92"/>
      <c r="VV117" s="92"/>
      <c r="VW117" s="92"/>
      <c r="VX117" s="92"/>
      <c r="VY117" s="92"/>
      <c r="VZ117" s="92"/>
      <c r="WA117" s="92"/>
      <c r="WB117" s="92"/>
      <c r="WC117" s="92"/>
      <c r="WD117" s="92"/>
      <c r="WE117" s="92"/>
      <c r="WF117" s="92"/>
      <c r="WG117" s="92"/>
      <c r="WH117" s="92"/>
      <c r="WI117" s="92"/>
      <c r="WJ117" s="92"/>
      <c r="WK117" s="92"/>
      <c r="WL117" s="92"/>
      <c r="WM117" s="92"/>
      <c r="WN117" s="92"/>
      <c r="WO117" s="92"/>
      <c r="WP117" s="92"/>
      <c r="WQ117" s="92"/>
      <c r="WR117" s="92"/>
      <c r="WS117" s="92"/>
      <c r="WT117" s="92"/>
      <c r="WU117" s="92"/>
      <c r="WV117" s="92"/>
      <c r="WW117" s="92"/>
      <c r="WX117" s="92"/>
      <c r="WY117" s="92"/>
      <c r="WZ117" s="92"/>
      <c r="XA117" s="92"/>
      <c r="XB117" s="92"/>
      <c r="XC117" s="92"/>
      <c r="XD117" s="92"/>
      <c r="XE117" s="92"/>
      <c r="XF117" s="92"/>
      <c r="XG117" s="92"/>
      <c r="XH117" s="92"/>
      <c r="XI117" s="92"/>
      <c r="XJ117" s="92"/>
      <c r="XK117" s="92"/>
      <c r="XL117" s="92"/>
      <c r="XM117" s="92"/>
      <c r="XN117" s="92"/>
      <c r="XO117" s="92"/>
      <c r="XP117" s="92"/>
      <c r="XQ117" s="92"/>
      <c r="XR117" s="92"/>
      <c r="XS117" s="92"/>
      <c r="XT117" s="92"/>
      <c r="XU117" s="92"/>
      <c r="XV117" s="92"/>
      <c r="XW117" s="92"/>
      <c r="XX117" s="92"/>
      <c r="XY117" s="92"/>
      <c r="XZ117" s="92"/>
      <c r="YA117" s="92"/>
      <c r="YB117" s="92"/>
      <c r="YC117" s="92"/>
      <c r="YD117" s="92"/>
      <c r="YE117" s="92"/>
      <c r="YF117" s="92"/>
      <c r="YG117" s="92"/>
      <c r="YH117" s="92"/>
      <c r="YI117" s="92"/>
      <c r="YJ117" s="92"/>
      <c r="YK117" s="92"/>
      <c r="YL117" s="92"/>
      <c r="YM117" s="92"/>
      <c r="YN117" s="92"/>
      <c r="YO117" s="92"/>
      <c r="YP117" s="92"/>
      <c r="YQ117" s="92"/>
      <c r="YR117" s="92"/>
      <c r="YS117" s="92"/>
      <c r="YT117" s="92"/>
      <c r="YU117" s="92"/>
      <c r="YV117" s="92"/>
      <c r="YW117" s="92"/>
      <c r="YX117" s="92"/>
      <c r="YY117" s="92"/>
      <c r="YZ117" s="92"/>
      <c r="ZA117" s="92"/>
      <c r="ZB117" s="92"/>
      <c r="ZC117" s="92"/>
      <c r="ZD117" s="92"/>
      <c r="ZE117" s="92"/>
      <c r="ZF117" s="92"/>
      <c r="ZG117" s="92"/>
      <c r="ZH117" s="92"/>
      <c r="ZI117" s="92"/>
      <c r="ZJ117" s="92"/>
      <c r="ZK117" s="92"/>
      <c r="ZL117" s="92"/>
      <c r="ZM117" s="92"/>
      <c r="ZN117" s="92"/>
      <c r="ZO117" s="92"/>
      <c r="ZP117" s="92"/>
      <c r="ZQ117" s="92"/>
      <c r="ZR117" s="92"/>
      <c r="ZS117" s="92"/>
      <c r="ZT117" s="92"/>
      <c r="ZU117" s="92"/>
      <c r="ZV117" s="92"/>
      <c r="ZW117" s="92"/>
      <c r="ZX117" s="92"/>
      <c r="ZY117" s="92"/>
      <c r="ZZ117" s="92"/>
      <c r="AAA117" s="92"/>
      <c r="AAB117" s="92"/>
      <c r="AAC117" s="92"/>
      <c r="AAD117" s="92"/>
      <c r="AAE117" s="92"/>
      <c r="AAF117" s="92"/>
      <c r="AAG117" s="92"/>
      <c r="AAH117" s="92"/>
      <c r="AAI117" s="92"/>
      <c r="AAJ117" s="92"/>
      <c r="AAK117" s="92"/>
      <c r="AAL117" s="92"/>
      <c r="AAM117" s="92"/>
      <c r="AAN117" s="92"/>
      <c r="AAO117" s="92"/>
      <c r="AAP117" s="92"/>
      <c r="AAQ117" s="92"/>
      <c r="AAR117" s="92"/>
      <c r="AAS117" s="92"/>
      <c r="AAT117" s="92"/>
      <c r="AAU117" s="92"/>
      <c r="AAV117" s="92"/>
      <c r="AAW117" s="92"/>
      <c r="AAX117" s="92"/>
      <c r="AAY117" s="92"/>
      <c r="AAZ117" s="92"/>
      <c r="ABA117" s="92"/>
      <c r="ABB117" s="92"/>
      <c r="ABC117" s="92"/>
      <c r="ABD117" s="92"/>
      <c r="ABE117" s="92"/>
      <c r="ABF117" s="92"/>
      <c r="ABG117" s="92"/>
      <c r="ABH117" s="92"/>
      <c r="ABI117" s="92"/>
      <c r="ABJ117" s="92"/>
      <c r="ABK117" s="92"/>
      <c r="ABL117" s="92"/>
      <c r="ABM117" s="92"/>
      <c r="ABN117" s="92"/>
      <c r="ABO117" s="92"/>
      <c r="ABP117" s="92"/>
      <c r="ABQ117" s="92"/>
      <c r="ABR117" s="92"/>
      <c r="ABS117" s="92"/>
      <c r="ABT117" s="92"/>
      <c r="ABU117" s="92"/>
      <c r="ABV117" s="92"/>
      <c r="ABW117" s="92"/>
      <c r="ABX117" s="92"/>
      <c r="ABY117" s="92"/>
      <c r="ABZ117" s="92"/>
      <c r="ACA117" s="92"/>
      <c r="ACB117" s="92"/>
      <c r="ACC117" s="92"/>
      <c r="ACD117" s="92"/>
      <c r="ACE117" s="92"/>
      <c r="ACF117" s="92"/>
      <c r="ACG117" s="92"/>
      <c r="ACH117" s="92"/>
      <c r="ACI117" s="92"/>
      <c r="ACJ117" s="92"/>
      <c r="ACK117" s="92"/>
      <c r="ACL117" s="92"/>
      <c r="ACM117" s="92"/>
      <c r="ACN117" s="92"/>
      <c r="ACO117" s="92"/>
      <c r="ACP117" s="92"/>
      <c r="ACQ117" s="92"/>
      <c r="ACR117" s="92"/>
      <c r="ACS117" s="92"/>
      <c r="ACT117" s="92"/>
      <c r="ACU117" s="92"/>
      <c r="ACV117" s="92"/>
      <c r="ACW117" s="92"/>
      <c r="ACX117" s="92"/>
      <c r="ACY117" s="92"/>
      <c r="ACZ117" s="92"/>
      <c r="ADA117" s="92"/>
      <c r="ADB117" s="92"/>
      <c r="ADC117" s="92"/>
      <c r="ADD117" s="92"/>
      <c r="ADE117" s="92"/>
      <c r="ADF117" s="92"/>
      <c r="ADG117" s="92"/>
      <c r="ADH117" s="92"/>
      <c r="ADI117" s="92"/>
      <c r="ADJ117" s="92"/>
      <c r="ADK117" s="92"/>
      <c r="ADL117" s="92"/>
      <c r="ADM117" s="92"/>
      <c r="ADN117" s="92"/>
      <c r="ADO117" s="92"/>
      <c r="ADP117" s="92"/>
      <c r="ADQ117" s="92"/>
      <c r="ADR117" s="92"/>
      <c r="ADS117" s="92"/>
      <c r="ADT117" s="92"/>
      <c r="ADU117" s="92"/>
      <c r="ADV117" s="92"/>
      <c r="ADW117" s="92"/>
      <c r="ADX117" s="92"/>
      <c r="ADY117" s="92"/>
      <c r="ADZ117" s="92"/>
      <c r="AEA117" s="92"/>
      <c r="AEB117" s="92"/>
      <c r="AEC117" s="92"/>
      <c r="AED117" s="92"/>
      <c r="AEE117" s="92"/>
      <c r="AEF117" s="92"/>
      <c r="AEG117" s="92"/>
      <c r="AEH117" s="92"/>
      <c r="AEI117" s="92"/>
      <c r="AEJ117" s="92"/>
      <c r="AEK117" s="92"/>
      <c r="AEL117" s="92"/>
      <c r="AEM117" s="92"/>
      <c r="AEN117" s="92"/>
      <c r="AEO117" s="92"/>
      <c r="AEP117" s="92"/>
      <c r="AEQ117" s="92"/>
      <c r="AER117" s="92"/>
      <c r="AES117" s="92"/>
      <c r="AET117" s="92"/>
      <c r="AEU117" s="92"/>
      <c r="AEV117" s="92"/>
      <c r="AEW117" s="92"/>
      <c r="AEX117" s="92"/>
      <c r="AEY117" s="92"/>
      <c r="AEZ117" s="92"/>
      <c r="AFA117" s="92"/>
      <c r="AFB117" s="92"/>
      <c r="AFC117" s="92"/>
      <c r="AFD117" s="92"/>
      <c r="AFE117" s="92"/>
      <c r="AFF117" s="92"/>
      <c r="AFG117" s="92"/>
      <c r="AFH117" s="92"/>
      <c r="AFI117" s="92"/>
      <c r="AFJ117" s="92"/>
      <c r="AFK117" s="92"/>
      <c r="AFL117" s="92"/>
      <c r="AFM117" s="92"/>
      <c r="AFN117" s="92"/>
      <c r="AFO117" s="92"/>
      <c r="AFP117" s="92"/>
      <c r="AFQ117" s="92"/>
      <c r="AFR117" s="92"/>
      <c r="AFS117" s="92"/>
      <c r="AFT117" s="92"/>
      <c r="AFU117" s="92"/>
      <c r="AFV117" s="92"/>
      <c r="AFW117" s="92"/>
      <c r="AFX117" s="92"/>
      <c r="AFY117" s="92"/>
      <c r="AFZ117" s="92"/>
      <c r="AGA117" s="92"/>
      <c r="AGB117" s="92"/>
      <c r="AGC117" s="92"/>
      <c r="AGD117" s="92"/>
      <c r="AGE117" s="92"/>
      <c r="AGF117" s="92"/>
      <c r="AGG117" s="92"/>
      <c r="AGH117" s="92"/>
      <c r="AGI117" s="92"/>
      <c r="AGJ117" s="92"/>
      <c r="AGK117" s="92"/>
      <c r="AGL117" s="92"/>
      <c r="AGM117" s="92"/>
      <c r="AGN117" s="92"/>
      <c r="AGO117" s="92"/>
      <c r="AGP117" s="92"/>
      <c r="AGQ117" s="92"/>
      <c r="AGR117" s="92"/>
      <c r="AGS117" s="92"/>
      <c r="AGT117" s="92"/>
      <c r="AGU117" s="92"/>
      <c r="AGV117" s="92"/>
      <c r="AGW117" s="92"/>
      <c r="AGX117" s="92"/>
      <c r="AGY117" s="92"/>
      <c r="AGZ117" s="92"/>
      <c r="AHA117" s="92"/>
      <c r="AHB117" s="92"/>
      <c r="AHC117" s="92"/>
      <c r="AHD117" s="92"/>
      <c r="AHE117" s="92"/>
      <c r="AHF117" s="92"/>
      <c r="AHG117" s="92"/>
      <c r="AHH117" s="92"/>
      <c r="AHI117" s="92"/>
      <c r="AHJ117" s="92"/>
      <c r="AHK117" s="92"/>
      <c r="AHL117" s="92"/>
      <c r="AHM117" s="92"/>
      <c r="AHN117" s="92"/>
      <c r="AHO117" s="92"/>
      <c r="AHP117" s="92"/>
      <c r="AHQ117" s="92"/>
      <c r="AHR117" s="92"/>
      <c r="AHS117" s="92"/>
      <c r="AHT117" s="92"/>
      <c r="AHU117" s="92"/>
      <c r="AHV117" s="92"/>
      <c r="AHW117" s="92"/>
      <c r="AHX117" s="92"/>
      <c r="AHY117" s="92"/>
      <c r="AHZ117" s="92"/>
      <c r="AIA117" s="92"/>
      <c r="AIB117" s="92"/>
      <c r="AIC117" s="92"/>
      <c r="AID117" s="92"/>
      <c r="AIE117" s="92"/>
      <c r="AIF117" s="92"/>
      <c r="AIG117" s="92"/>
      <c r="AIH117" s="92"/>
      <c r="AII117" s="92"/>
      <c r="AIJ117" s="92"/>
      <c r="AIK117" s="92"/>
      <c r="AIL117" s="92"/>
      <c r="AIM117" s="92"/>
      <c r="AIN117" s="92"/>
      <c r="AIO117" s="92"/>
      <c r="AIP117" s="92"/>
      <c r="AIQ117" s="92"/>
      <c r="AIR117" s="92"/>
      <c r="AIS117" s="92"/>
      <c r="AIT117" s="92"/>
      <c r="AIU117" s="92"/>
      <c r="AIV117" s="92"/>
      <c r="AIW117" s="92"/>
      <c r="AIX117" s="92"/>
      <c r="AIY117" s="92"/>
      <c r="AIZ117" s="92"/>
      <c r="AJA117" s="92"/>
      <c r="AJB117" s="92"/>
      <c r="AJC117" s="92"/>
      <c r="AJD117" s="92"/>
      <c r="AJE117" s="92"/>
      <c r="AJF117" s="92"/>
      <c r="AJG117" s="92"/>
      <c r="AJH117" s="92"/>
      <c r="AJI117" s="92"/>
      <c r="AJJ117" s="92"/>
      <c r="AJK117" s="92"/>
      <c r="AJL117" s="92"/>
      <c r="AJM117" s="92"/>
      <c r="AJN117" s="92"/>
      <c r="AJO117" s="92"/>
      <c r="AJP117" s="92"/>
      <c r="AJQ117" s="92"/>
      <c r="AJR117" s="92"/>
      <c r="AJS117" s="92"/>
      <c r="AJT117" s="92"/>
      <c r="AJU117" s="92"/>
      <c r="AJV117" s="92"/>
      <c r="AJW117" s="92"/>
      <c r="AJX117" s="92"/>
      <c r="AJY117" s="92"/>
      <c r="AJZ117" s="92"/>
      <c r="AKA117" s="92"/>
      <c r="AKB117" s="92"/>
      <c r="AKC117" s="92"/>
      <c r="AKD117" s="92"/>
      <c r="AKE117" s="92"/>
      <c r="AKF117" s="92"/>
      <c r="AKG117" s="92"/>
      <c r="AKH117" s="92"/>
      <c r="AKI117" s="92"/>
      <c r="AKJ117" s="92"/>
      <c r="AKK117" s="92"/>
      <c r="AKL117" s="92"/>
      <c r="AKM117" s="92"/>
      <c r="AKN117" s="92"/>
      <c r="AKO117" s="92"/>
      <c r="AKP117" s="92"/>
      <c r="AKQ117" s="92"/>
      <c r="AKR117" s="92"/>
      <c r="AKS117" s="92"/>
      <c r="AKT117" s="92"/>
      <c r="AKU117" s="92"/>
      <c r="AKV117" s="92"/>
      <c r="AKW117" s="92"/>
      <c r="AKX117" s="92"/>
      <c r="AKY117" s="92"/>
      <c r="AKZ117" s="92"/>
      <c r="ALA117" s="92"/>
      <c r="ALB117" s="92"/>
      <c r="ALC117" s="92"/>
      <c r="ALD117" s="92"/>
      <c r="ALE117" s="92"/>
      <c r="ALF117" s="92"/>
      <c r="ALG117" s="92"/>
      <c r="ALH117" s="92"/>
      <c r="ALI117" s="92"/>
      <c r="ALJ117" s="92"/>
      <c r="ALK117" s="92"/>
      <c r="ALL117" s="92"/>
      <c r="ALM117" s="92"/>
      <c r="ALN117" s="92"/>
      <c r="ALO117" s="92"/>
      <c r="ALP117" s="92"/>
      <c r="ALQ117" s="92"/>
      <c r="ALR117" s="92"/>
      <c r="ALS117" s="92"/>
      <c r="ALT117" s="92"/>
      <c r="ALU117" s="92"/>
      <c r="ALV117" s="92"/>
      <c r="ALW117" s="92"/>
      <c r="ALX117" s="92"/>
      <c r="ALY117" s="92"/>
      <c r="ALZ117" s="92"/>
      <c r="AMA117" s="92"/>
      <c r="AMB117" s="92"/>
      <c r="AMC117" s="92"/>
      <c r="AMD117" s="92"/>
      <c r="AME117" s="92"/>
    </row>
    <row r="118" spans="1:1025" ht="15.75" customHeight="1" x14ac:dyDescent="0.3">
      <c r="A118" s="113"/>
      <c r="B118" s="92"/>
      <c r="C118" s="114" t="s">
        <v>10</v>
      </c>
      <c r="D118" s="113"/>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L118" s="92"/>
      <c r="DM118" s="92"/>
      <c r="DN118" s="92"/>
      <c r="DO118" s="92"/>
      <c r="DP118" s="92"/>
      <c r="DQ118" s="92"/>
      <c r="DR118" s="92"/>
      <c r="DS118" s="92"/>
      <c r="DT118" s="92"/>
      <c r="DU118" s="92"/>
      <c r="DV118" s="92"/>
      <c r="DW118" s="92"/>
      <c r="DX118" s="92"/>
      <c r="DY118" s="92"/>
      <c r="DZ118" s="92"/>
      <c r="EA118" s="92"/>
      <c r="EB118" s="92"/>
      <c r="EC118" s="92"/>
      <c r="ED118" s="92"/>
      <c r="EE118" s="92"/>
      <c r="EF118" s="92"/>
      <c r="EG118" s="92"/>
      <c r="EH118" s="92"/>
      <c r="EI118" s="92"/>
      <c r="EJ118" s="92"/>
      <c r="EK118" s="92"/>
      <c r="EL118" s="92"/>
      <c r="EM118" s="92"/>
      <c r="EN118" s="92"/>
      <c r="EO118" s="92"/>
      <c r="EP118" s="92"/>
      <c r="EQ118" s="92"/>
      <c r="ER118" s="92"/>
      <c r="ES118" s="92"/>
      <c r="ET118" s="92"/>
      <c r="EU118" s="92"/>
      <c r="EV118" s="92"/>
      <c r="EW118" s="92"/>
      <c r="EX118" s="92"/>
      <c r="EY118" s="92"/>
      <c r="EZ118" s="92"/>
      <c r="FA118" s="92"/>
      <c r="FB118" s="92"/>
      <c r="FC118" s="92"/>
      <c r="FD118" s="92"/>
      <c r="FE118" s="92"/>
      <c r="FF118" s="92"/>
      <c r="FG118" s="92"/>
      <c r="FH118" s="92"/>
      <c r="FI118" s="92"/>
      <c r="FJ118" s="92"/>
      <c r="FK118" s="92"/>
      <c r="FL118" s="92"/>
      <c r="FM118" s="92"/>
      <c r="FN118" s="92"/>
      <c r="FO118" s="92"/>
      <c r="FP118" s="92"/>
      <c r="FQ118" s="92"/>
      <c r="FR118" s="92"/>
      <c r="FS118" s="92"/>
      <c r="FT118" s="92"/>
      <c r="FU118" s="92"/>
      <c r="FV118" s="92"/>
      <c r="FW118" s="92"/>
      <c r="FX118" s="92"/>
      <c r="FY118" s="92"/>
      <c r="FZ118" s="92"/>
      <c r="GA118" s="92"/>
      <c r="GB118" s="92"/>
      <c r="GC118" s="92"/>
      <c r="GD118" s="92"/>
      <c r="GE118" s="92"/>
      <c r="GF118" s="92"/>
      <c r="GG118" s="92"/>
      <c r="GH118" s="92"/>
      <c r="GI118" s="92"/>
      <c r="GJ118" s="92"/>
      <c r="GK118" s="92"/>
      <c r="GL118" s="92"/>
      <c r="GM118" s="92"/>
      <c r="GN118" s="92"/>
      <c r="GO118" s="92"/>
      <c r="GP118" s="92"/>
      <c r="GQ118" s="92"/>
      <c r="GR118" s="92"/>
      <c r="GS118" s="92"/>
      <c r="GT118" s="92"/>
      <c r="GU118" s="92"/>
      <c r="GV118" s="92"/>
      <c r="GW118" s="92"/>
      <c r="GX118" s="92"/>
      <c r="GY118" s="92"/>
      <c r="GZ118" s="92"/>
      <c r="HA118" s="92"/>
      <c r="HB118" s="92"/>
      <c r="HC118" s="92"/>
      <c r="HD118" s="92"/>
      <c r="HE118" s="92"/>
      <c r="HF118" s="92"/>
      <c r="HG118" s="92"/>
      <c r="HH118" s="92"/>
      <c r="HI118" s="92"/>
      <c r="HJ118" s="92"/>
      <c r="HK118" s="92"/>
      <c r="HL118" s="92"/>
      <c r="HM118" s="92"/>
      <c r="HN118" s="92"/>
      <c r="HO118" s="92"/>
      <c r="HP118" s="92"/>
      <c r="HQ118" s="92"/>
      <c r="HR118" s="92"/>
      <c r="HS118" s="92"/>
      <c r="HT118" s="92"/>
      <c r="HU118" s="92"/>
      <c r="HV118" s="92"/>
      <c r="HW118" s="92"/>
      <c r="HX118" s="92"/>
      <c r="HY118" s="92"/>
      <c r="HZ118" s="92"/>
      <c r="IA118" s="92"/>
      <c r="IB118" s="92"/>
      <c r="IC118" s="92"/>
      <c r="ID118" s="92"/>
      <c r="IE118" s="92"/>
      <c r="IF118" s="92"/>
      <c r="IG118" s="92"/>
      <c r="IH118" s="92"/>
      <c r="II118" s="92"/>
      <c r="IJ118" s="92"/>
      <c r="IK118" s="92"/>
      <c r="IL118" s="92"/>
      <c r="IM118" s="92"/>
      <c r="IN118" s="92"/>
      <c r="IO118" s="92"/>
      <c r="IP118" s="92"/>
      <c r="IQ118" s="92"/>
      <c r="IR118" s="92"/>
      <c r="IS118" s="92"/>
      <c r="IT118" s="92"/>
      <c r="IU118" s="92"/>
      <c r="IV118" s="92"/>
      <c r="IW118" s="92"/>
      <c r="IX118" s="92"/>
      <c r="IY118" s="92"/>
      <c r="IZ118" s="92"/>
      <c r="JA118" s="92"/>
      <c r="JB118" s="92"/>
      <c r="JC118" s="92"/>
      <c r="JD118" s="92"/>
      <c r="JE118" s="92"/>
      <c r="JF118" s="92"/>
      <c r="JG118" s="92"/>
      <c r="JH118" s="92"/>
      <c r="JI118" s="92"/>
      <c r="JJ118" s="92"/>
      <c r="JK118" s="92"/>
      <c r="JL118" s="92"/>
      <c r="JM118" s="92"/>
      <c r="JN118" s="92"/>
      <c r="JO118" s="92"/>
      <c r="JP118" s="92"/>
      <c r="JQ118" s="92"/>
      <c r="JR118" s="92"/>
      <c r="JS118" s="92"/>
      <c r="JT118" s="92"/>
      <c r="JU118" s="92"/>
      <c r="JV118" s="92"/>
      <c r="JW118" s="92"/>
      <c r="JX118" s="92"/>
      <c r="JY118" s="92"/>
      <c r="JZ118" s="92"/>
      <c r="KA118" s="92"/>
      <c r="KB118" s="92"/>
      <c r="KC118" s="92"/>
      <c r="KD118" s="92"/>
      <c r="KE118" s="92"/>
      <c r="KF118" s="92"/>
      <c r="KG118" s="92"/>
      <c r="KH118" s="92"/>
      <c r="KI118" s="92"/>
      <c r="KJ118" s="92"/>
      <c r="KK118" s="92"/>
      <c r="KL118" s="92"/>
      <c r="KM118" s="92"/>
      <c r="KN118" s="92"/>
      <c r="KO118" s="92"/>
      <c r="KP118" s="92"/>
      <c r="KQ118" s="92"/>
      <c r="KR118" s="92"/>
      <c r="KS118" s="92"/>
      <c r="KT118" s="92"/>
      <c r="KU118" s="92"/>
      <c r="KV118" s="92"/>
      <c r="KW118" s="92"/>
      <c r="KX118" s="92"/>
      <c r="KY118" s="92"/>
      <c r="KZ118" s="92"/>
      <c r="LA118" s="92"/>
      <c r="LB118" s="92"/>
      <c r="LC118" s="92"/>
      <c r="LD118" s="92"/>
      <c r="LE118" s="92"/>
      <c r="LF118" s="92"/>
      <c r="LG118" s="92"/>
      <c r="LH118" s="92"/>
      <c r="LI118" s="92"/>
      <c r="LJ118" s="92"/>
      <c r="LK118" s="92"/>
      <c r="LL118" s="92"/>
      <c r="LM118" s="92"/>
      <c r="LN118" s="92"/>
      <c r="LO118" s="92"/>
      <c r="LP118" s="92"/>
      <c r="LQ118" s="92"/>
      <c r="LR118" s="92"/>
      <c r="LS118" s="92"/>
      <c r="LT118" s="92"/>
      <c r="LU118" s="92"/>
      <c r="LV118" s="92"/>
      <c r="LW118" s="92"/>
      <c r="LX118" s="92"/>
      <c r="LY118" s="92"/>
      <c r="LZ118" s="92"/>
      <c r="MA118" s="92"/>
      <c r="MB118" s="92"/>
      <c r="MC118" s="92"/>
      <c r="MD118" s="92"/>
      <c r="ME118" s="92"/>
      <c r="MF118" s="92"/>
      <c r="MG118" s="92"/>
      <c r="MH118" s="92"/>
      <c r="MI118" s="92"/>
      <c r="MJ118" s="92"/>
      <c r="MK118" s="92"/>
      <c r="ML118" s="92"/>
      <c r="MM118" s="92"/>
      <c r="MN118" s="92"/>
      <c r="MO118" s="92"/>
      <c r="MP118" s="92"/>
      <c r="MQ118" s="92"/>
      <c r="MR118" s="92"/>
      <c r="MS118" s="92"/>
      <c r="MT118" s="92"/>
      <c r="MU118" s="92"/>
      <c r="MV118" s="92"/>
      <c r="MW118" s="92"/>
      <c r="MX118" s="92"/>
      <c r="MY118" s="92"/>
      <c r="MZ118" s="92"/>
      <c r="NA118" s="92"/>
      <c r="NB118" s="92"/>
      <c r="NC118" s="92"/>
      <c r="ND118" s="92"/>
      <c r="NE118" s="92"/>
      <c r="NF118" s="92"/>
      <c r="NG118" s="92"/>
      <c r="NH118" s="92"/>
      <c r="NI118" s="92"/>
      <c r="NJ118" s="92"/>
      <c r="NK118" s="92"/>
      <c r="NL118" s="92"/>
      <c r="NM118" s="92"/>
      <c r="NN118" s="92"/>
      <c r="NO118" s="92"/>
      <c r="NP118" s="92"/>
      <c r="NQ118" s="92"/>
      <c r="NR118" s="92"/>
      <c r="NS118" s="92"/>
      <c r="NT118" s="92"/>
      <c r="NU118" s="92"/>
      <c r="NV118" s="92"/>
      <c r="NW118" s="92"/>
      <c r="NX118" s="92"/>
      <c r="NY118" s="92"/>
      <c r="NZ118" s="92"/>
      <c r="OA118" s="92"/>
      <c r="OB118" s="92"/>
      <c r="OC118" s="92"/>
      <c r="OD118" s="92"/>
      <c r="OE118" s="92"/>
      <c r="OF118" s="92"/>
      <c r="OG118" s="92"/>
      <c r="OH118" s="92"/>
      <c r="OI118" s="92"/>
      <c r="OJ118" s="92"/>
      <c r="OK118" s="92"/>
      <c r="OL118" s="92"/>
      <c r="OM118" s="92"/>
      <c r="ON118" s="92"/>
      <c r="OO118" s="92"/>
      <c r="OP118" s="92"/>
      <c r="OQ118" s="92"/>
      <c r="OR118" s="92"/>
      <c r="OS118" s="92"/>
      <c r="OT118" s="92"/>
      <c r="OU118" s="92"/>
      <c r="OV118" s="92"/>
      <c r="OW118" s="92"/>
      <c r="OX118" s="92"/>
      <c r="OY118" s="92"/>
      <c r="OZ118" s="92"/>
      <c r="PA118" s="92"/>
      <c r="PB118" s="92"/>
      <c r="PC118" s="92"/>
      <c r="PD118" s="92"/>
      <c r="PE118" s="92"/>
      <c r="PF118" s="92"/>
      <c r="PG118" s="92"/>
      <c r="PH118" s="92"/>
      <c r="PI118" s="92"/>
      <c r="PJ118" s="92"/>
      <c r="PK118" s="92"/>
      <c r="PL118" s="92"/>
      <c r="PM118" s="92"/>
      <c r="PN118" s="92"/>
      <c r="PO118" s="92"/>
      <c r="PP118" s="92"/>
      <c r="PQ118" s="92"/>
      <c r="PR118" s="92"/>
      <c r="PS118" s="92"/>
      <c r="PT118" s="92"/>
      <c r="PU118" s="92"/>
      <c r="PV118" s="92"/>
      <c r="PW118" s="92"/>
      <c r="PX118" s="92"/>
      <c r="PY118" s="92"/>
      <c r="PZ118" s="92"/>
      <c r="QA118" s="92"/>
      <c r="QB118" s="92"/>
      <c r="QC118" s="92"/>
      <c r="QD118" s="92"/>
      <c r="QE118" s="92"/>
      <c r="QF118" s="92"/>
      <c r="QG118" s="92"/>
      <c r="QH118" s="92"/>
      <c r="QI118" s="92"/>
      <c r="QJ118" s="92"/>
      <c r="QK118" s="92"/>
      <c r="QL118" s="92"/>
      <c r="QM118" s="92"/>
      <c r="QN118" s="92"/>
      <c r="QO118" s="92"/>
      <c r="QP118" s="92"/>
      <c r="QQ118" s="92"/>
      <c r="QR118" s="92"/>
      <c r="QS118" s="92"/>
      <c r="QT118" s="92"/>
      <c r="QU118" s="92"/>
      <c r="QV118" s="92"/>
      <c r="QW118" s="92"/>
      <c r="QX118" s="92"/>
      <c r="QY118" s="92"/>
      <c r="QZ118" s="92"/>
      <c r="RA118" s="92"/>
      <c r="RB118" s="92"/>
      <c r="RC118" s="92"/>
      <c r="RD118" s="92"/>
      <c r="RE118" s="92"/>
      <c r="RF118" s="92"/>
      <c r="RG118" s="92"/>
      <c r="RH118" s="92"/>
      <c r="RI118" s="92"/>
      <c r="RJ118" s="92"/>
      <c r="RK118" s="92"/>
      <c r="RL118" s="92"/>
      <c r="RM118" s="92"/>
      <c r="RN118" s="92"/>
      <c r="RO118" s="92"/>
      <c r="RP118" s="92"/>
      <c r="RQ118" s="92"/>
      <c r="RR118" s="92"/>
      <c r="RS118" s="92"/>
      <c r="RT118" s="92"/>
      <c r="RU118" s="92"/>
      <c r="RV118" s="92"/>
      <c r="RW118" s="92"/>
      <c r="RX118" s="92"/>
      <c r="RY118" s="92"/>
      <c r="RZ118" s="92"/>
      <c r="SA118" s="92"/>
      <c r="SB118" s="92"/>
      <c r="SC118" s="92"/>
      <c r="SD118" s="92"/>
      <c r="SE118" s="92"/>
      <c r="SF118" s="92"/>
      <c r="SG118" s="92"/>
      <c r="SH118" s="92"/>
      <c r="SI118" s="92"/>
      <c r="SJ118" s="92"/>
      <c r="SK118" s="92"/>
      <c r="SL118" s="92"/>
      <c r="SM118" s="92"/>
      <c r="SN118" s="92"/>
      <c r="SO118" s="92"/>
      <c r="SP118" s="92"/>
      <c r="SQ118" s="92"/>
      <c r="SR118" s="92"/>
      <c r="SS118" s="92"/>
      <c r="ST118" s="92"/>
      <c r="SU118" s="92"/>
      <c r="SV118" s="92"/>
      <c r="SW118" s="92"/>
      <c r="SX118" s="92"/>
      <c r="SY118" s="92"/>
      <c r="SZ118" s="92"/>
      <c r="TA118" s="92"/>
      <c r="TB118" s="92"/>
      <c r="TC118" s="92"/>
      <c r="TD118" s="92"/>
      <c r="TE118" s="92"/>
      <c r="TF118" s="92"/>
      <c r="TG118" s="92"/>
      <c r="TH118" s="92"/>
      <c r="TI118" s="92"/>
      <c r="TJ118" s="92"/>
      <c r="TK118" s="92"/>
      <c r="TL118" s="92"/>
      <c r="TM118" s="92"/>
      <c r="TN118" s="92"/>
      <c r="TO118" s="92"/>
      <c r="TP118" s="92"/>
      <c r="TQ118" s="92"/>
      <c r="TR118" s="92"/>
      <c r="TS118" s="92"/>
      <c r="TT118" s="92"/>
      <c r="TU118" s="92"/>
      <c r="TV118" s="92"/>
      <c r="TW118" s="92"/>
      <c r="TX118" s="92"/>
      <c r="TY118" s="92"/>
      <c r="TZ118" s="92"/>
      <c r="UA118" s="92"/>
      <c r="UB118" s="92"/>
      <c r="UC118" s="92"/>
      <c r="UD118" s="92"/>
      <c r="UE118" s="92"/>
      <c r="UF118" s="92"/>
      <c r="UG118" s="92"/>
      <c r="UH118" s="92"/>
      <c r="UI118" s="92"/>
      <c r="UJ118" s="92"/>
      <c r="UK118" s="92"/>
      <c r="UL118" s="92"/>
      <c r="UM118" s="92"/>
      <c r="UN118" s="92"/>
      <c r="UO118" s="92"/>
      <c r="UP118" s="92"/>
      <c r="UQ118" s="92"/>
      <c r="UR118" s="92"/>
      <c r="US118" s="92"/>
      <c r="UT118" s="92"/>
      <c r="UU118" s="92"/>
      <c r="UV118" s="92"/>
      <c r="UW118" s="92"/>
      <c r="UX118" s="92"/>
      <c r="UY118" s="92"/>
      <c r="UZ118" s="92"/>
      <c r="VA118" s="92"/>
      <c r="VB118" s="92"/>
      <c r="VC118" s="92"/>
      <c r="VD118" s="92"/>
      <c r="VE118" s="92"/>
      <c r="VF118" s="92"/>
      <c r="VG118" s="92"/>
      <c r="VH118" s="92"/>
      <c r="VI118" s="92"/>
      <c r="VJ118" s="92"/>
      <c r="VK118" s="92"/>
      <c r="VL118" s="92"/>
      <c r="VM118" s="92"/>
      <c r="VN118" s="92"/>
      <c r="VO118" s="92"/>
      <c r="VP118" s="92"/>
      <c r="VQ118" s="92"/>
      <c r="VR118" s="92"/>
      <c r="VS118" s="92"/>
      <c r="VT118" s="92"/>
      <c r="VU118" s="92"/>
      <c r="VV118" s="92"/>
      <c r="VW118" s="92"/>
      <c r="VX118" s="92"/>
      <c r="VY118" s="92"/>
      <c r="VZ118" s="92"/>
      <c r="WA118" s="92"/>
      <c r="WB118" s="92"/>
      <c r="WC118" s="92"/>
      <c r="WD118" s="92"/>
      <c r="WE118" s="92"/>
      <c r="WF118" s="92"/>
      <c r="WG118" s="92"/>
      <c r="WH118" s="92"/>
      <c r="WI118" s="92"/>
      <c r="WJ118" s="92"/>
      <c r="WK118" s="92"/>
      <c r="WL118" s="92"/>
      <c r="WM118" s="92"/>
      <c r="WN118" s="92"/>
      <c r="WO118" s="92"/>
      <c r="WP118" s="92"/>
      <c r="WQ118" s="92"/>
      <c r="WR118" s="92"/>
      <c r="WS118" s="92"/>
      <c r="WT118" s="92"/>
      <c r="WU118" s="92"/>
      <c r="WV118" s="92"/>
      <c r="WW118" s="92"/>
      <c r="WX118" s="92"/>
      <c r="WY118" s="92"/>
      <c r="WZ118" s="92"/>
      <c r="XA118" s="92"/>
      <c r="XB118" s="92"/>
      <c r="XC118" s="92"/>
      <c r="XD118" s="92"/>
      <c r="XE118" s="92"/>
      <c r="XF118" s="92"/>
      <c r="XG118" s="92"/>
      <c r="XH118" s="92"/>
      <c r="XI118" s="92"/>
      <c r="XJ118" s="92"/>
      <c r="XK118" s="92"/>
      <c r="XL118" s="92"/>
      <c r="XM118" s="92"/>
      <c r="XN118" s="92"/>
      <c r="XO118" s="92"/>
      <c r="XP118" s="92"/>
      <c r="XQ118" s="92"/>
      <c r="XR118" s="92"/>
      <c r="XS118" s="92"/>
      <c r="XT118" s="92"/>
      <c r="XU118" s="92"/>
      <c r="XV118" s="92"/>
      <c r="XW118" s="92"/>
      <c r="XX118" s="92"/>
      <c r="XY118" s="92"/>
      <c r="XZ118" s="92"/>
      <c r="YA118" s="92"/>
      <c r="YB118" s="92"/>
      <c r="YC118" s="92"/>
      <c r="YD118" s="92"/>
      <c r="YE118" s="92"/>
      <c r="YF118" s="92"/>
      <c r="YG118" s="92"/>
      <c r="YH118" s="92"/>
      <c r="YI118" s="92"/>
      <c r="YJ118" s="92"/>
      <c r="YK118" s="92"/>
      <c r="YL118" s="92"/>
      <c r="YM118" s="92"/>
      <c r="YN118" s="92"/>
      <c r="YO118" s="92"/>
      <c r="YP118" s="92"/>
      <c r="YQ118" s="92"/>
      <c r="YR118" s="92"/>
      <c r="YS118" s="92"/>
      <c r="YT118" s="92"/>
      <c r="YU118" s="92"/>
      <c r="YV118" s="92"/>
      <c r="YW118" s="92"/>
      <c r="YX118" s="92"/>
      <c r="YY118" s="92"/>
      <c r="YZ118" s="92"/>
      <c r="ZA118" s="92"/>
      <c r="ZB118" s="92"/>
      <c r="ZC118" s="92"/>
      <c r="ZD118" s="92"/>
      <c r="ZE118" s="92"/>
      <c r="ZF118" s="92"/>
      <c r="ZG118" s="92"/>
      <c r="ZH118" s="92"/>
      <c r="ZI118" s="92"/>
      <c r="ZJ118" s="92"/>
      <c r="ZK118" s="92"/>
      <c r="ZL118" s="92"/>
      <c r="ZM118" s="92"/>
      <c r="ZN118" s="92"/>
      <c r="ZO118" s="92"/>
      <c r="ZP118" s="92"/>
      <c r="ZQ118" s="92"/>
      <c r="ZR118" s="92"/>
      <c r="ZS118" s="92"/>
      <c r="ZT118" s="92"/>
      <c r="ZU118" s="92"/>
      <c r="ZV118" s="92"/>
      <c r="ZW118" s="92"/>
      <c r="ZX118" s="92"/>
      <c r="ZY118" s="92"/>
      <c r="ZZ118" s="92"/>
      <c r="AAA118" s="92"/>
      <c r="AAB118" s="92"/>
      <c r="AAC118" s="92"/>
      <c r="AAD118" s="92"/>
      <c r="AAE118" s="92"/>
      <c r="AAF118" s="92"/>
      <c r="AAG118" s="92"/>
      <c r="AAH118" s="92"/>
      <c r="AAI118" s="92"/>
      <c r="AAJ118" s="92"/>
      <c r="AAK118" s="92"/>
      <c r="AAL118" s="92"/>
      <c r="AAM118" s="92"/>
      <c r="AAN118" s="92"/>
      <c r="AAO118" s="92"/>
      <c r="AAP118" s="92"/>
      <c r="AAQ118" s="92"/>
      <c r="AAR118" s="92"/>
      <c r="AAS118" s="92"/>
      <c r="AAT118" s="92"/>
      <c r="AAU118" s="92"/>
      <c r="AAV118" s="92"/>
      <c r="AAW118" s="92"/>
      <c r="AAX118" s="92"/>
      <c r="AAY118" s="92"/>
      <c r="AAZ118" s="92"/>
      <c r="ABA118" s="92"/>
      <c r="ABB118" s="92"/>
      <c r="ABC118" s="92"/>
      <c r="ABD118" s="92"/>
      <c r="ABE118" s="92"/>
      <c r="ABF118" s="92"/>
      <c r="ABG118" s="92"/>
      <c r="ABH118" s="92"/>
      <c r="ABI118" s="92"/>
      <c r="ABJ118" s="92"/>
      <c r="ABK118" s="92"/>
      <c r="ABL118" s="92"/>
      <c r="ABM118" s="92"/>
      <c r="ABN118" s="92"/>
      <c r="ABO118" s="92"/>
      <c r="ABP118" s="92"/>
      <c r="ABQ118" s="92"/>
      <c r="ABR118" s="92"/>
      <c r="ABS118" s="92"/>
      <c r="ABT118" s="92"/>
      <c r="ABU118" s="92"/>
      <c r="ABV118" s="92"/>
      <c r="ABW118" s="92"/>
      <c r="ABX118" s="92"/>
      <c r="ABY118" s="92"/>
      <c r="ABZ118" s="92"/>
      <c r="ACA118" s="92"/>
      <c r="ACB118" s="92"/>
      <c r="ACC118" s="92"/>
      <c r="ACD118" s="92"/>
      <c r="ACE118" s="92"/>
      <c r="ACF118" s="92"/>
      <c r="ACG118" s="92"/>
      <c r="ACH118" s="92"/>
      <c r="ACI118" s="92"/>
      <c r="ACJ118" s="92"/>
      <c r="ACK118" s="92"/>
      <c r="ACL118" s="92"/>
      <c r="ACM118" s="92"/>
      <c r="ACN118" s="92"/>
      <c r="ACO118" s="92"/>
      <c r="ACP118" s="92"/>
      <c r="ACQ118" s="92"/>
      <c r="ACR118" s="92"/>
      <c r="ACS118" s="92"/>
      <c r="ACT118" s="92"/>
      <c r="ACU118" s="92"/>
      <c r="ACV118" s="92"/>
      <c r="ACW118" s="92"/>
      <c r="ACX118" s="92"/>
      <c r="ACY118" s="92"/>
      <c r="ACZ118" s="92"/>
      <c r="ADA118" s="92"/>
      <c r="ADB118" s="92"/>
      <c r="ADC118" s="92"/>
      <c r="ADD118" s="92"/>
      <c r="ADE118" s="92"/>
      <c r="ADF118" s="92"/>
      <c r="ADG118" s="92"/>
      <c r="ADH118" s="92"/>
      <c r="ADI118" s="92"/>
      <c r="ADJ118" s="92"/>
      <c r="ADK118" s="92"/>
      <c r="ADL118" s="92"/>
      <c r="ADM118" s="92"/>
      <c r="ADN118" s="92"/>
      <c r="ADO118" s="92"/>
      <c r="ADP118" s="92"/>
      <c r="ADQ118" s="92"/>
      <c r="ADR118" s="92"/>
      <c r="ADS118" s="92"/>
      <c r="ADT118" s="92"/>
      <c r="ADU118" s="92"/>
      <c r="ADV118" s="92"/>
      <c r="ADW118" s="92"/>
      <c r="ADX118" s="92"/>
      <c r="ADY118" s="92"/>
      <c r="ADZ118" s="92"/>
      <c r="AEA118" s="92"/>
      <c r="AEB118" s="92"/>
      <c r="AEC118" s="92"/>
      <c r="AED118" s="92"/>
      <c r="AEE118" s="92"/>
      <c r="AEF118" s="92"/>
      <c r="AEG118" s="92"/>
      <c r="AEH118" s="92"/>
      <c r="AEI118" s="92"/>
      <c r="AEJ118" s="92"/>
      <c r="AEK118" s="92"/>
      <c r="AEL118" s="92"/>
      <c r="AEM118" s="92"/>
      <c r="AEN118" s="92"/>
      <c r="AEO118" s="92"/>
      <c r="AEP118" s="92"/>
      <c r="AEQ118" s="92"/>
      <c r="AER118" s="92"/>
      <c r="AES118" s="92"/>
      <c r="AET118" s="92"/>
      <c r="AEU118" s="92"/>
      <c r="AEV118" s="92"/>
      <c r="AEW118" s="92"/>
      <c r="AEX118" s="92"/>
      <c r="AEY118" s="92"/>
      <c r="AEZ118" s="92"/>
      <c r="AFA118" s="92"/>
      <c r="AFB118" s="92"/>
      <c r="AFC118" s="92"/>
      <c r="AFD118" s="92"/>
      <c r="AFE118" s="92"/>
      <c r="AFF118" s="92"/>
      <c r="AFG118" s="92"/>
      <c r="AFH118" s="92"/>
      <c r="AFI118" s="92"/>
      <c r="AFJ118" s="92"/>
      <c r="AFK118" s="92"/>
      <c r="AFL118" s="92"/>
      <c r="AFM118" s="92"/>
      <c r="AFN118" s="92"/>
      <c r="AFO118" s="92"/>
      <c r="AFP118" s="92"/>
      <c r="AFQ118" s="92"/>
      <c r="AFR118" s="92"/>
      <c r="AFS118" s="92"/>
      <c r="AFT118" s="92"/>
      <c r="AFU118" s="92"/>
      <c r="AFV118" s="92"/>
      <c r="AFW118" s="92"/>
      <c r="AFX118" s="92"/>
      <c r="AFY118" s="92"/>
      <c r="AFZ118" s="92"/>
      <c r="AGA118" s="92"/>
      <c r="AGB118" s="92"/>
      <c r="AGC118" s="92"/>
      <c r="AGD118" s="92"/>
      <c r="AGE118" s="92"/>
      <c r="AGF118" s="92"/>
      <c r="AGG118" s="92"/>
      <c r="AGH118" s="92"/>
      <c r="AGI118" s="92"/>
      <c r="AGJ118" s="92"/>
      <c r="AGK118" s="92"/>
      <c r="AGL118" s="92"/>
      <c r="AGM118" s="92"/>
      <c r="AGN118" s="92"/>
      <c r="AGO118" s="92"/>
      <c r="AGP118" s="92"/>
      <c r="AGQ118" s="92"/>
      <c r="AGR118" s="92"/>
      <c r="AGS118" s="92"/>
      <c r="AGT118" s="92"/>
      <c r="AGU118" s="92"/>
      <c r="AGV118" s="92"/>
      <c r="AGW118" s="92"/>
      <c r="AGX118" s="92"/>
      <c r="AGY118" s="92"/>
      <c r="AGZ118" s="92"/>
      <c r="AHA118" s="92"/>
      <c r="AHB118" s="92"/>
      <c r="AHC118" s="92"/>
      <c r="AHD118" s="92"/>
      <c r="AHE118" s="92"/>
      <c r="AHF118" s="92"/>
      <c r="AHG118" s="92"/>
      <c r="AHH118" s="92"/>
      <c r="AHI118" s="92"/>
      <c r="AHJ118" s="92"/>
      <c r="AHK118" s="92"/>
      <c r="AHL118" s="92"/>
      <c r="AHM118" s="92"/>
      <c r="AHN118" s="92"/>
      <c r="AHO118" s="92"/>
      <c r="AHP118" s="92"/>
      <c r="AHQ118" s="92"/>
      <c r="AHR118" s="92"/>
      <c r="AHS118" s="92"/>
      <c r="AHT118" s="92"/>
      <c r="AHU118" s="92"/>
      <c r="AHV118" s="92"/>
      <c r="AHW118" s="92"/>
      <c r="AHX118" s="92"/>
      <c r="AHY118" s="92"/>
      <c r="AHZ118" s="92"/>
      <c r="AIA118" s="92"/>
      <c r="AIB118" s="92"/>
      <c r="AIC118" s="92"/>
      <c r="AID118" s="92"/>
      <c r="AIE118" s="92"/>
      <c r="AIF118" s="92"/>
      <c r="AIG118" s="92"/>
      <c r="AIH118" s="92"/>
      <c r="AII118" s="92"/>
      <c r="AIJ118" s="92"/>
      <c r="AIK118" s="92"/>
      <c r="AIL118" s="92"/>
      <c r="AIM118" s="92"/>
      <c r="AIN118" s="92"/>
      <c r="AIO118" s="92"/>
      <c r="AIP118" s="92"/>
      <c r="AIQ118" s="92"/>
      <c r="AIR118" s="92"/>
      <c r="AIS118" s="92"/>
      <c r="AIT118" s="92"/>
      <c r="AIU118" s="92"/>
      <c r="AIV118" s="92"/>
      <c r="AIW118" s="92"/>
      <c r="AIX118" s="92"/>
      <c r="AIY118" s="92"/>
      <c r="AIZ118" s="92"/>
      <c r="AJA118" s="92"/>
      <c r="AJB118" s="92"/>
      <c r="AJC118" s="92"/>
      <c r="AJD118" s="92"/>
      <c r="AJE118" s="92"/>
      <c r="AJF118" s="92"/>
      <c r="AJG118" s="92"/>
      <c r="AJH118" s="92"/>
      <c r="AJI118" s="92"/>
      <c r="AJJ118" s="92"/>
      <c r="AJK118" s="92"/>
      <c r="AJL118" s="92"/>
      <c r="AJM118" s="92"/>
      <c r="AJN118" s="92"/>
      <c r="AJO118" s="92"/>
      <c r="AJP118" s="92"/>
      <c r="AJQ118" s="92"/>
      <c r="AJR118" s="92"/>
      <c r="AJS118" s="92"/>
      <c r="AJT118" s="92"/>
      <c r="AJU118" s="92"/>
      <c r="AJV118" s="92"/>
      <c r="AJW118" s="92"/>
      <c r="AJX118" s="92"/>
      <c r="AJY118" s="92"/>
      <c r="AJZ118" s="92"/>
      <c r="AKA118" s="92"/>
      <c r="AKB118" s="92"/>
      <c r="AKC118" s="92"/>
      <c r="AKD118" s="92"/>
      <c r="AKE118" s="92"/>
      <c r="AKF118" s="92"/>
      <c r="AKG118" s="92"/>
      <c r="AKH118" s="92"/>
      <c r="AKI118" s="92"/>
      <c r="AKJ118" s="92"/>
      <c r="AKK118" s="92"/>
      <c r="AKL118" s="92"/>
      <c r="AKM118" s="92"/>
      <c r="AKN118" s="92"/>
      <c r="AKO118" s="92"/>
      <c r="AKP118" s="92"/>
      <c r="AKQ118" s="92"/>
      <c r="AKR118" s="92"/>
      <c r="AKS118" s="92"/>
      <c r="AKT118" s="92"/>
      <c r="AKU118" s="92"/>
      <c r="AKV118" s="92"/>
      <c r="AKW118" s="92"/>
      <c r="AKX118" s="92"/>
      <c r="AKY118" s="92"/>
      <c r="AKZ118" s="92"/>
      <c r="ALA118" s="92"/>
      <c r="ALB118" s="92"/>
      <c r="ALC118" s="92"/>
      <c r="ALD118" s="92"/>
      <c r="ALE118" s="92"/>
      <c r="ALF118" s="92"/>
      <c r="ALG118" s="92"/>
      <c r="ALH118" s="92"/>
      <c r="ALI118" s="92"/>
      <c r="ALJ118" s="92"/>
      <c r="ALK118" s="92"/>
      <c r="ALL118" s="92"/>
      <c r="ALM118" s="92"/>
      <c r="ALN118" s="92"/>
      <c r="ALO118" s="92"/>
      <c r="ALP118" s="92"/>
      <c r="ALQ118" s="92"/>
      <c r="ALR118" s="92"/>
      <c r="ALS118" s="92"/>
      <c r="ALT118" s="92"/>
      <c r="ALU118" s="92"/>
      <c r="ALV118" s="92"/>
      <c r="ALW118" s="92"/>
      <c r="ALX118" s="92"/>
      <c r="ALY118" s="92"/>
      <c r="ALZ118" s="92"/>
      <c r="AMA118" s="92"/>
      <c r="AMB118" s="92"/>
      <c r="AMC118" s="92"/>
      <c r="AMD118" s="92"/>
      <c r="AME118" s="92"/>
    </row>
    <row r="119" spans="1:1025" ht="16" x14ac:dyDescent="0.3">
      <c r="A119" s="111" t="str">
        <f>Koptāme!B27</f>
        <v xml:space="preserve">Tāme sastādīta 2020. gada </v>
      </c>
      <c r="B119" s="92"/>
      <c r="C119" s="114"/>
      <c r="D119" s="113"/>
      <c r="E119" s="92"/>
      <c r="F119" s="92"/>
      <c r="G119" s="92"/>
      <c r="H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2"/>
      <c r="CD119" s="92"/>
      <c r="CE119" s="92"/>
      <c r="CF119" s="92"/>
      <c r="CG119" s="92"/>
      <c r="CH119" s="92"/>
      <c r="CI119" s="92"/>
      <c r="CJ119" s="92"/>
      <c r="CK119" s="92"/>
      <c r="CL119" s="92"/>
      <c r="CM119" s="92"/>
      <c r="CN119" s="92"/>
      <c r="CO119" s="92"/>
      <c r="CP119" s="92"/>
      <c r="CQ119" s="92"/>
      <c r="CR119" s="92"/>
      <c r="CS119" s="92"/>
      <c r="CT119" s="92"/>
      <c r="CU119" s="92"/>
      <c r="CV119" s="92"/>
      <c r="CW119" s="92"/>
      <c r="CX119" s="92"/>
      <c r="CY119" s="92"/>
      <c r="CZ119" s="92"/>
      <c r="DA119" s="92"/>
      <c r="DB119" s="92"/>
      <c r="DC119" s="92"/>
      <c r="DD119" s="92"/>
      <c r="DE119" s="92"/>
      <c r="DF119" s="92"/>
      <c r="DG119" s="92"/>
      <c r="DH119" s="92"/>
      <c r="DI119" s="92"/>
      <c r="DJ119" s="92"/>
      <c r="DK119" s="92"/>
      <c r="DL119" s="92"/>
      <c r="DM119" s="92"/>
      <c r="DN119" s="92"/>
      <c r="DO119" s="92"/>
      <c r="DP119" s="92"/>
      <c r="DQ119" s="92"/>
      <c r="DR119" s="92"/>
      <c r="DS119" s="92"/>
      <c r="DT119" s="92"/>
      <c r="DU119" s="92"/>
      <c r="DV119" s="92"/>
      <c r="DW119" s="92"/>
      <c r="DX119" s="92"/>
      <c r="DY119" s="92"/>
      <c r="DZ119" s="92"/>
      <c r="EA119" s="92"/>
      <c r="EB119" s="92"/>
      <c r="EC119" s="92"/>
      <c r="ED119" s="92"/>
      <c r="EE119" s="92"/>
      <c r="EF119" s="92"/>
      <c r="EG119" s="92"/>
      <c r="EH119" s="92"/>
      <c r="EI119" s="92"/>
      <c r="EJ119" s="92"/>
      <c r="EK119" s="92"/>
      <c r="EL119" s="92"/>
      <c r="EM119" s="92"/>
      <c r="EN119" s="92"/>
      <c r="EO119" s="92"/>
      <c r="EP119" s="92"/>
      <c r="EQ119" s="92"/>
      <c r="ER119" s="92"/>
      <c r="ES119" s="92"/>
      <c r="ET119" s="92"/>
      <c r="EU119" s="92"/>
      <c r="EV119" s="92"/>
      <c r="EW119" s="92"/>
      <c r="EX119" s="92"/>
      <c r="EY119" s="92"/>
      <c r="EZ119" s="92"/>
      <c r="FA119" s="92"/>
      <c r="FB119" s="92"/>
      <c r="FC119" s="92"/>
      <c r="FD119" s="92"/>
      <c r="FE119" s="92"/>
      <c r="FF119" s="92"/>
      <c r="FG119" s="92"/>
      <c r="FH119" s="92"/>
      <c r="FI119" s="92"/>
      <c r="FJ119" s="92"/>
      <c r="FK119" s="92"/>
      <c r="FL119" s="92"/>
      <c r="FM119" s="92"/>
      <c r="FN119" s="92"/>
      <c r="FO119" s="92"/>
      <c r="FP119" s="92"/>
      <c r="FQ119" s="92"/>
      <c r="FR119" s="92"/>
      <c r="FS119" s="92"/>
      <c r="FT119" s="92"/>
      <c r="FU119" s="92"/>
      <c r="FV119" s="92"/>
      <c r="FW119" s="92"/>
      <c r="FX119" s="92"/>
      <c r="FY119" s="92"/>
      <c r="FZ119" s="92"/>
      <c r="GA119" s="92"/>
      <c r="GB119" s="92"/>
      <c r="GC119" s="92"/>
      <c r="GD119" s="92"/>
      <c r="GE119" s="92"/>
      <c r="GF119" s="92"/>
      <c r="GG119" s="92"/>
      <c r="GH119" s="92"/>
      <c r="GI119" s="92"/>
      <c r="GJ119" s="92"/>
      <c r="GK119" s="92"/>
      <c r="GL119" s="92"/>
      <c r="GM119" s="92"/>
      <c r="GN119" s="92"/>
      <c r="GO119" s="92"/>
      <c r="GP119" s="92"/>
      <c r="GQ119" s="92"/>
      <c r="GR119" s="92"/>
      <c r="GS119" s="92"/>
      <c r="GT119" s="92"/>
      <c r="GU119" s="92"/>
      <c r="GV119" s="92"/>
      <c r="GW119" s="92"/>
      <c r="GX119" s="92"/>
      <c r="GY119" s="92"/>
      <c r="GZ119" s="92"/>
      <c r="HA119" s="92"/>
      <c r="HB119" s="92"/>
      <c r="HC119" s="92"/>
      <c r="HD119" s="92"/>
      <c r="HE119" s="92"/>
      <c r="HF119" s="92"/>
      <c r="HG119" s="92"/>
      <c r="HH119" s="92"/>
      <c r="HI119" s="92"/>
      <c r="HJ119" s="92"/>
      <c r="HK119" s="92"/>
      <c r="HL119" s="92"/>
      <c r="HM119" s="92"/>
      <c r="HN119" s="92"/>
      <c r="HO119" s="92"/>
      <c r="HP119" s="92"/>
      <c r="HQ119" s="92"/>
      <c r="HR119" s="92"/>
      <c r="HS119" s="92"/>
      <c r="HT119" s="92"/>
      <c r="HU119" s="92"/>
      <c r="HV119" s="92"/>
      <c r="HW119" s="92"/>
      <c r="HX119" s="92"/>
      <c r="HY119" s="92"/>
      <c r="HZ119" s="92"/>
      <c r="IA119" s="92"/>
      <c r="IB119" s="92"/>
      <c r="IC119" s="92"/>
      <c r="ID119" s="92"/>
      <c r="IE119" s="92"/>
      <c r="IF119" s="92"/>
      <c r="IG119" s="92"/>
      <c r="IH119" s="92"/>
      <c r="II119" s="92"/>
      <c r="IJ119" s="92"/>
      <c r="IK119" s="92"/>
      <c r="IL119" s="92"/>
      <c r="IM119" s="92"/>
      <c r="IN119" s="92"/>
      <c r="IO119" s="92"/>
      <c r="IP119" s="92"/>
      <c r="IQ119" s="92"/>
      <c r="IR119" s="92"/>
      <c r="IS119" s="92"/>
      <c r="IT119" s="92"/>
      <c r="IU119" s="92"/>
      <c r="IV119" s="92"/>
      <c r="IW119" s="92"/>
      <c r="IX119" s="92"/>
      <c r="IY119" s="92"/>
      <c r="IZ119" s="92"/>
      <c r="JA119" s="92"/>
      <c r="JB119" s="92"/>
      <c r="JC119" s="92"/>
      <c r="JD119" s="92"/>
      <c r="JE119" s="92"/>
      <c r="JF119" s="92"/>
      <c r="JG119" s="92"/>
      <c r="JH119" s="92"/>
      <c r="JI119" s="92"/>
      <c r="JJ119" s="92"/>
      <c r="JK119" s="92"/>
      <c r="JL119" s="92"/>
      <c r="JM119" s="92"/>
      <c r="JN119" s="92"/>
      <c r="JO119" s="92"/>
      <c r="JP119" s="92"/>
      <c r="JQ119" s="92"/>
      <c r="JR119" s="92"/>
      <c r="JS119" s="92"/>
      <c r="JT119" s="92"/>
      <c r="JU119" s="92"/>
      <c r="JV119" s="92"/>
      <c r="JW119" s="92"/>
      <c r="JX119" s="92"/>
      <c r="JY119" s="92"/>
      <c r="JZ119" s="92"/>
      <c r="KA119" s="92"/>
      <c r="KB119" s="92"/>
      <c r="KC119" s="92"/>
      <c r="KD119" s="92"/>
      <c r="KE119" s="92"/>
      <c r="KF119" s="92"/>
      <c r="KG119" s="92"/>
      <c r="KH119" s="92"/>
      <c r="KI119" s="92"/>
      <c r="KJ119" s="92"/>
      <c r="KK119" s="92"/>
      <c r="KL119" s="92"/>
      <c r="KM119" s="92"/>
      <c r="KN119" s="92"/>
      <c r="KO119" s="92"/>
      <c r="KP119" s="92"/>
      <c r="KQ119" s="92"/>
      <c r="KR119" s="92"/>
      <c r="KS119" s="92"/>
      <c r="KT119" s="92"/>
      <c r="KU119" s="92"/>
      <c r="KV119" s="92"/>
      <c r="KW119" s="92"/>
      <c r="KX119" s="92"/>
      <c r="KY119" s="92"/>
      <c r="KZ119" s="92"/>
      <c r="LA119" s="92"/>
      <c r="LB119" s="92"/>
      <c r="LC119" s="92"/>
      <c r="LD119" s="92"/>
      <c r="LE119" s="92"/>
      <c r="LF119" s="92"/>
      <c r="LG119" s="92"/>
      <c r="LH119" s="92"/>
      <c r="LI119" s="92"/>
      <c r="LJ119" s="92"/>
      <c r="LK119" s="92"/>
      <c r="LL119" s="92"/>
      <c r="LM119" s="92"/>
      <c r="LN119" s="92"/>
      <c r="LO119" s="92"/>
      <c r="LP119" s="92"/>
      <c r="LQ119" s="92"/>
      <c r="LR119" s="92"/>
      <c r="LS119" s="92"/>
      <c r="LT119" s="92"/>
      <c r="LU119" s="92"/>
      <c r="LV119" s="92"/>
      <c r="LW119" s="92"/>
      <c r="LX119" s="92"/>
      <c r="LY119" s="92"/>
      <c r="LZ119" s="92"/>
      <c r="MA119" s="92"/>
      <c r="MB119" s="92"/>
      <c r="MC119" s="92"/>
      <c r="MD119" s="92"/>
      <c r="ME119" s="92"/>
      <c r="MF119" s="92"/>
      <c r="MG119" s="92"/>
      <c r="MH119" s="92"/>
      <c r="MI119" s="92"/>
      <c r="MJ119" s="92"/>
      <c r="MK119" s="92"/>
      <c r="ML119" s="92"/>
      <c r="MM119" s="92"/>
      <c r="MN119" s="92"/>
      <c r="MO119" s="92"/>
      <c r="MP119" s="92"/>
      <c r="MQ119" s="92"/>
      <c r="MR119" s="92"/>
      <c r="MS119" s="92"/>
      <c r="MT119" s="92"/>
      <c r="MU119" s="92"/>
      <c r="MV119" s="92"/>
      <c r="MW119" s="92"/>
      <c r="MX119" s="92"/>
      <c r="MY119" s="92"/>
      <c r="MZ119" s="92"/>
      <c r="NA119" s="92"/>
      <c r="NB119" s="92"/>
      <c r="NC119" s="92"/>
      <c r="ND119" s="92"/>
      <c r="NE119" s="92"/>
      <c r="NF119" s="92"/>
      <c r="NG119" s="92"/>
      <c r="NH119" s="92"/>
      <c r="NI119" s="92"/>
      <c r="NJ119" s="92"/>
      <c r="NK119" s="92"/>
      <c r="NL119" s="92"/>
      <c r="NM119" s="92"/>
      <c r="NN119" s="92"/>
      <c r="NO119" s="92"/>
      <c r="NP119" s="92"/>
      <c r="NQ119" s="92"/>
      <c r="NR119" s="92"/>
      <c r="NS119" s="92"/>
      <c r="NT119" s="92"/>
      <c r="NU119" s="92"/>
      <c r="NV119" s="92"/>
      <c r="NW119" s="92"/>
      <c r="NX119" s="92"/>
      <c r="NY119" s="92"/>
      <c r="NZ119" s="92"/>
      <c r="OA119" s="92"/>
      <c r="OB119" s="92"/>
      <c r="OC119" s="92"/>
      <c r="OD119" s="92"/>
      <c r="OE119" s="92"/>
      <c r="OF119" s="92"/>
      <c r="OG119" s="92"/>
      <c r="OH119" s="92"/>
      <c r="OI119" s="92"/>
      <c r="OJ119" s="92"/>
      <c r="OK119" s="92"/>
      <c r="OL119" s="92"/>
      <c r="OM119" s="92"/>
      <c r="ON119" s="92"/>
      <c r="OO119" s="92"/>
      <c r="OP119" s="92"/>
      <c r="OQ119" s="92"/>
      <c r="OR119" s="92"/>
      <c r="OS119" s="92"/>
      <c r="OT119" s="92"/>
      <c r="OU119" s="92"/>
      <c r="OV119" s="92"/>
      <c r="OW119" s="92"/>
      <c r="OX119" s="92"/>
      <c r="OY119" s="92"/>
      <c r="OZ119" s="92"/>
      <c r="PA119" s="92"/>
      <c r="PB119" s="92"/>
      <c r="PC119" s="92"/>
      <c r="PD119" s="92"/>
      <c r="PE119" s="92"/>
      <c r="PF119" s="92"/>
      <c r="PG119" s="92"/>
      <c r="PH119" s="92"/>
      <c r="PI119" s="92"/>
      <c r="PJ119" s="92"/>
      <c r="PK119" s="92"/>
      <c r="PL119" s="92"/>
      <c r="PM119" s="92"/>
      <c r="PN119" s="92"/>
      <c r="PO119" s="92"/>
      <c r="PP119" s="92"/>
      <c r="PQ119" s="92"/>
      <c r="PR119" s="92"/>
      <c r="PS119" s="92"/>
      <c r="PT119" s="92"/>
      <c r="PU119" s="92"/>
      <c r="PV119" s="92"/>
      <c r="PW119" s="92"/>
      <c r="PX119" s="92"/>
      <c r="PY119" s="92"/>
      <c r="PZ119" s="92"/>
      <c r="QA119" s="92"/>
      <c r="QB119" s="92"/>
      <c r="QC119" s="92"/>
      <c r="QD119" s="92"/>
      <c r="QE119" s="92"/>
      <c r="QF119" s="92"/>
      <c r="QG119" s="92"/>
      <c r="QH119" s="92"/>
      <c r="QI119" s="92"/>
      <c r="QJ119" s="92"/>
      <c r="QK119" s="92"/>
      <c r="QL119" s="92"/>
      <c r="QM119" s="92"/>
      <c r="QN119" s="92"/>
      <c r="QO119" s="92"/>
      <c r="QP119" s="92"/>
      <c r="QQ119" s="92"/>
      <c r="QR119" s="92"/>
      <c r="QS119" s="92"/>
      <c r="QT119" s="92"/>
      <c r="QU119" s="92"/>
      <c r="QV119" s="92"/>
      <c r="QW119" s="92"/>
      <c r="QX119" s="92"/>
      <c r="QY119" s="92"/>
      <c r="QZ119" s="92"/>
      <c r="RA119" s="92"/>
      <c r="RB119" s="92"/>
      <c r="RC119" s="92"/>
      <c r="RD119" s="92"/>
      <c r="RE119" s="92"/>
      <c r="RF119" s="92"/>
      <c r="RG119" s="92"/>
      <c r="RH119" s="92"/>
      <c r="RI119" s="92"/>
      <c r="RJ119" s="92"/>
      <c r="RK119" s="92"/>
      <c r="RL119" s="92"/>
      <c r="RM119" s="92"/>
      <c r="RN119" s="92"/>
      <c r="RO119" s="92"/>
      <c r="RP119" s="92"/>
      <c r="RQ119" s="92"/>
      <c r="RR119" s="92"/>
      <c r="RS119" s="92"/>
      <c r="RT119" s="92"/>
      <c r="RU119" s="92"/>
      <c r="RV119" s="92"/>
      <c r="RW119" s="92"/>
      <c r="RX119" s="92"/>
      <c r="RY119" s="92"/>
      <c r="RZ119" s="92"/>
      <c r="SA119" s="92"/>
      <c r="SB119" s="92"/>
      <c r="SC119" s="92"/>
      <c r="SD119" s="92"/>
      <c r="SE119" s="92"/>
      <c r="SF119" s="92"/>
      <c r="SG119" s="92"/>
      <c r="SH119" s="92"/>
      <c r="SI119" s="92"/>
      <c r="SJ119" s="92"/>
      <c r="SK119" s="92"/>
      <c r="SL119" s="92"/>
      <c r="SM119" s="92"/>
      <c r="SN119" s="92"/>
      <c r="SO119" s="92"/>
      <c r="SP119" s="92"/>
      <c r="SQ119" s="92"/>
      <c r="SR119" s="92"/>
      <c r="SS119" s="92"/>
      <c r="ST119" s="92"/>
      <c r="SU119" s="92"/>
      <c r="SV119" s="92"/>
      <c r="SW119" s="92"/>
      <c r="SX119" s="92"/>
      <c r="SY119" s="92"/>
      <c r="SZ119" s="92"/>
      <c r="TA119" s="92"/>
      <c r="TB119" s="92"/>
      <c r="TC119" s="92"/>
      <c r="TD119" s="92"/>
      <c r="TE119" s="92"/>
      <c r="TF119" s="92"/>
      <c r="TG119" s="92"/>
      <c r="TH119" s="92"/>
      <c r="TI119" s="92"/>
      <c r="TJ119" s="92"/>
      <c r="TK119" s="92"/>
      <c r="TL119" s="92"/>
      <c r="TM119" s="92"/>
      <c r="TN119" s="92"/>
      <c r="TO119" s="92"/>
      <c r="TP119" s="92"/>
      <c r="TQ119" s="92"/>
      <c r="TR119" s="92"/>
      <c r="TS119" s="92"/>
      <c r="TT119" s="92"/>
      <c r="TU119" s="92"/>
      <c r="TV119" s="92"/>
      <c r="TW119" s="92"/>
      <c r="TX119" s="92"/>
      <c r="TY119" s="92"/>
      <c r="TZ119" s="92"/>
      <c r="UA119" s="92"/>
      <c r="UB119" s="92"/>
      <c r="UC119" s="92"/>
      <c r="UD119" s="92"/>
      <c r="UE119" s="92"/>
      <c r="UF119" s="92"/>
      <c r="UG119" s="92"/>
      <c r="UH119" s="92"/>
      <c r="UI119" s="92"/>
      <c r="UJ119" s="92"/>
      <c r="UK119" s="92"/>
      <c r="UL119" s="92"/>
      <c r="UM119" s="92"/>
      <c r="UN119" s="92"/>
      <c r="UO119" s="92"/>
      <c r="UP119" s="92"/>
      <c r="UQ119" s="92"/>
      <c r="UR119" s="92"/>
      <c r="US119" s="92"/>
      <c r="UT119" s="92"/>
      <c r="UU119" s="92"/>
      <c r="UV119" s="92"/>
      <c r="UW119" s="92"/>
      <c r="UX119" s="92"/>
      <c r="UY119" s="92"/>
      <c r="UZ119" s="92"/>
      <c r="VA119" s="92"/>
      <c r="VB119" s="92"/>
      <c r="VC119" s="92"/>
      <c r="VD119" s="92"/>
      <c r="VE119" s="92"/>
      <c r="VF119" s="92"/>
      <c r="VG119" s="92"/>
      <c r="VH119" s="92"/>
      <c r="VI119" s="92"/>
      <c r="VJ119" s="92"/>
      <c r="VK119" s="92"/>
      <c r="VL119" s="92"/>
      <c r="VM119" s="92"/>
      <c r="VN119" s="92"/>
      <c r="VO119" s="92"/>
      <c r="VP119" s="92"/>
      <c r="VQ119" s="92"/>
      <c r="VR119" s="92"/>
      <c r="VS119" s="92"/>
      <c r="VT119" s="92"/>
      <c r="VU119" s="92"/>
      <c r="VV119" s="92"/>
      <c r="VW119" s="92"/>
      <c r="VX119" s="92"/>
      <c r="VY119" s="92"/>
      <c r="VZ119" s="92"/>
      <c r="WA119" s="92"/>
      <c r="WB119" s="92"/>
      <c r="WC119" s="92"/>
      <c r="WD119" s="92"/>
      <c r="WE119" s="92"/>
      <c r="WF119" s="92"/>
      <c r="WG119" s="92"/>
      <c r="WH119" s="92"/>
      <c r="WI119" s="92"/>
      <c r="WJ119" s="92"/>
      <c r="WK119" s="92"/>
      <c r="WL119" s="92"/>
      <c r="WM119" s="92"/>
      <c r="WN119" s="92"/>
      <c r="WO119" s="92"/>
      <c r="WP119" s="92"/>
      <c r="WQ119" s="92"/>
      <c r="WR119" s="92"/>
      <c r="WS119" s="92"/>
      <c r="WT119" s="92"/>
      <c r="WU119" s="92"/>
      <c r="WV119" s="92"/>
      <c r="WW119" s="92"/>
      <c r="WX119" s="92"/>
      <c r="WY119" s="92"/>
      <c r="WZ119" s="92"/>
      <c r="XA119" s="92"/>
      <c r="XB119" s="92"/>
      <c r="XC119" s="92"/>
      <c r="XD119" s="92"/>
      <c r="XE119" s="92"/>
      <c r="XF119" s="92"/>
      <c r="XG119" s="92"/>
      <c r="XH119" s="92"/>
      <c r="XI119" s="92"/>
      <c r="XJ119" s="92"/>
      <c r="XK119" s="92"/>
      <c r="XL119" s="92"/>
      <c r="XM119" s="92"/>
      <c r="XN119" s="92"/>
      <c r="XO119" s="92"/>
      <c r="XP119" s="92"/>
      <c r="XQ119" s="92"/>
      <c r="XR119" s="92"/>
      <c r="XS119" s="92"/>
      <c r="XT119" s="92"/>
      <c r="XU119" s="92"/>
      <c r="XV119" s="92"/>
      <c r="XW119" s="92"/>
      <c r="XX119" s="92"/>
      <c r="XY119" s="92"/>
      <c r="XZ119" s="92"/>
      <c r="YA119" s="92"/>
      <c r="YB119" s="92"/>
      <c r="YC119" s="92"/>
      <c r="YD119" s="92"/>
      <c r="YE119" s="92"/>
      <c r="YF119" s="92"/>
      <c r="YG119" s="92"/>
      <c r="YH119" s="92"/>
      <c r="YI119" s="92"/>
      <c r="YJ119" s="92"/>
      <c r="YK119" s="92"/>
      <c r="YL119" s="92"/>
      <c r="YM119" s="92"/>
      <c r="YN119" s="92"/>
      <c r="YO119" s="92"/>
      <c r="YP119" s="92"/>
      <c r="YQ119" s="92"/>
      <c r="YR119" s="92"/>
      <c r="YS119" s="92"/>
      <c r="YT119" s="92"/>
      <c r="YU119" s="92"/>
      <c r="YV119" s="92"/>
      <c r="YW119" s="92"/>
      <c r="YX119" s="92"/>
      <c r="YY119" s="92"/>
      <c r="YZ119" s="92"/>
      <c r="ZA119" s="92"/>
      <c r="ZB119" s="92"/>
      <c r="ZC119" s="92"/>
      <c r="ZD119" s="92"/>
      <c r="ZE119" s="92"/>
      <c r="ZF119" s="92"/>
      <c r="ZG119" s="92"/>
      <c r="ZH119" s="92"/>
      <c r="ZI119" s="92"/>
      <c r="ZJ119" s="92"/>
      <c r="ZK119" s="92"/>
      <c r="ZL119" s="92"/>
      <c r="ZM119" s="92"/>
      <c r="ZN119" s="92"/>
      <c r="ZO119" s="92"/>
      <c r="ZP119" s="92"/>
      <c r="ZQ119" s="92"/>
      <c r="ZR119" s="92"/>
      <c r="ZS119" s="92"/>
      <c r="ZT119" s="92"/>
      <c r="ZU119" s="92"/>
      <c r="ZV119" s="92"/>
      <c r="ZW119" s="92"/>
      <c r="ZX119" s="92"/>
      <c r="ZY119" s="92"/>
      <c r="ZZ119" s="92"/>
      <c r="AAA119" s="92"/>
      <c r="AAB119" s="92"/>
      <c r="AAC119" s="92"/>
      <c r="AAD119" s="92"/>
      <c r="AAE119" s="92"/>
      <c r="AAF119" s="92"/>
      <c r="AAG119" s="92"/>
      <c r="AAH119" s="92"/>
      <c r="AAI119" s="92"/>
      <c r="AAJ119" s="92"/>
      <c r="AAK119" s="92"/>
      <c r="AAL119" s="92"/>
      <c r="AAM119" s="92"/>
      <c r="AAN119" s="92"/>
      <c r="AAO119" s="92"/>
      <c r="AAP119" s="92"/>
      <c r="AAQ119" s="92"/>
      <c r="AAR119" s="92"/>
      <c r="AAS119" s="92"/>
      <c r="AAT119" s="92"/>
      <c r="AAU119" s="92"/>
      <c r="AAV119" s="92"/>
      <c r="AAW119" s="92"/>
      <c r="AAX119" s="92"/>
      <c r="AAY119" s="92"/>
      <c r="AAZ119" s="92"/>
      <c r="ABA119" s="92"/>
      <c r="ABB119" s="92"/>
      <c r="ABC119" s="92"/>
      <c r="ABD119" s="92"/>
      <c r="ABE119" s="92"/>
      <c r="ABF119" s="92"/>
      <c r="ABG119" s="92"/>
      <c r="ABH119" s="92"/>
      <c r="ABI119" s="92"/>
      <c r="ABJ119" s="92"/>
      <c r="ABK119" s="92"/>
      <c r="ABL119" s="92"/>
      <c r="ABM119" s="92"/>
      <c r="ABN119" s="92"/>
      <c r="ABO119" s="92"/>
      <c r="ABP119" s="92"/>
      <c r="ABQ119" s="92"/>
      <c r="ABR119" s="92"/>
      <c r="ABS119" s="92"/>
      <c r="ABT119" s="92"/>
      <c r="ABU119" s="92"/>
      <c r="ABV119" s="92"/>
      <c r="ABW119" s="92"/>
      <c r="ABX119" s="92"/>
      <c r="ABY119" s="92"/>
      <c r="ABZ119" s="92"/>
      <c r="ACA119" s="92"/>
      <c r="ACB119" s="92"/>
      <c r="ACC119" s="92"/>
      <c r="ACD119" s="92"/>
      <c r="ACE119" s="92"/>
      <c r="ACF119" s="92"/>
      <c r="ACG119" s="92"/>
      <c r="ACH119" s="92"/>
      <c r="ACI119" s="92"/>
      <c r="ACJ119" s="92"/>
      <c r="ACK119" s="92"/>
      <c r="ACL119" s="92"/>
      <c r="ACM119" s="92"/>
      <c r="ACN119" s="92"/>
      <c r="ACO119" s="92"/>
      <c r="ACP119" s="92"/>
      <c r="ACQ119" s="92"/>
      <c r="ACR119" s="92"/>
      <c r="ACS119" s="92"/>
      <c r="ACT119" s="92"/>
      <c r="ACU119" s="92"/>
      <c r="ACV119" s="92"/>
      <c r="ACW119" s="92"/>
      <c r="ACX119" s="92"/>
      <c r="ACY119" s="92"/>
      <c r="ACZ119" s="92"/>
      <c r="ADA119" s="92"/>
      <c r="ADB119" s="92"/>
      <c r="ADC119" s="92"/>
      <c r="ADD119" s="92"/>
      <c r="ADE119" s="92"/>
      <c r="ADF119" s="92"/>
      <c r="ADG119" s="92"/>
      <c r="ADH119" s="92"/>
      <c r="ADI119" s="92"/>
      <c r="ADJ119" s="92"/>
      <c r="ADK119" s="92"/>
      <c r="ADL119" s="92"/>
      <c r="ADM119" s="92"/>
      <c r="ADN119" s="92"/>
      <c r="ADO119" s="92"/>
      <c r="ADP119" s="92"/>
      <c r="ADQ119" s="92"/>
      <c r="ADR119" s="92"/>
      <c r="ADS119" s="92"/>
      <c r="ADT119" s="92"/>
      <c r="ADU119" s="92"/>
      <c r="ADV119" s="92"/>
      <c r="ADW119" s="92"/>
      <c r="ADX119" s="92"/>
      <c r="ADY119" s="92"/>
      <c r="ADZ119" s="92"/>
      <c r="AEA119" s="92"/>
      <c r="AEB119" s="92"/>
      <c r="AEC119" s="92"/>
      <c r="AED119" s="92"/>
      <c r="AEE119" s="92"/>
      <c r="AEF119" s="92"/>
      <c r="AEG119" s="92"/>
      <c r="AEH119" s="92"/>
      <c r="AEI119" s="92"/>
      <c r="AEJ119" s="92"/>
      <c r="AEK119" s="92"/>
      <c r="AEL119" s="92"/>
      <c r="AEM119" s="92"/>
      <c r="AEN119" s="92"/>
      <c r="AEO119" s="92"/>
      <c r="AEP119" s="92"/>
      <c r="AEQ119" s="92"/>
      <c r="AER119" s="92"/>
      <c r="AES119" s="92"/>
      <c r="AET119" s="92"/>
      <c r="AEU119" s="92"/>
      <c r="AEV119" s="92"/>
      <c r="AEW119" s="92"/>
      <c r="AEX119" s="92"/>
      <c r="AEY119" s="92"/>
      <c r="AEZ119" s="92"/>
      <c r="AFA119" s="92"/>
      <c r="AFB119" s="92"/>
      <c r="AFC119" s="92"/>
      <c r="AFD119" s="92"/>
      <c r="AFE119" s="92"/>
      <c r="AFF119" s="92"/>
      <c r="AFG119" s="92"/>
      <c r="AFH119" s="92"/>
      <c r="AFI119" s="92"/>
      <c r="AFJ119" s="92"/>
      <c r="AFK119" s="92"/>
      <c r="AFL119" s="92"/>
      <c r="AFM119" s="92"/>
      <c r="AFN119" s="92"/>
      <c r="AFO119" s="92"/>
      <c r="AFP119" s="92"/>
      <c r="AFQ119" s="92"/>
      <c r="AFR119" s="92"/>
      <c r="AFS119" s="92"/>
      <c r="AFT119" s="92"/>
      <c r="AFU119" s="92"/>
      <c r="AFV119" s="92"/>
      <c r="AFW119" s="92"/>
      <c r="AFX119" s="92"/>
      <c r="AFY119" s="92"/>
      <c r="AFZ119" s="92"/>
      <c r="AGA119" s="92"/>
      <c r="AGB119" s="92"/>
      <c r="AGC119" s="92"/>
      <c r="AGD119" s="92"/>
      <c r="AGE119" s="92"/>
      <c r="AGF119" s="92"/>
      <c r="AGG119" s="92"/>
      <c r="AGH119" s="92"/>
      <c r="AGI119" s="92"/>
      <c r="AGJ119" s="92"/>
      <c r="AGK119" s="92"/>
      <c r="AGL119" s="92"/>
      <c r="AGM119" s="92"/>
      <c r="AGN119" s="92"/>
      <c r="AGO119" s="92"/>
      <c r="AGP119" s="92"/>
      <c r="AGQ119" s="92"/>
      <c r="AGR119" s="92"/>
      <c r="AGS119" s="92"/>
      <c r="AGT119" s="92"/>
      <c r="AGU119" s="92"/>
      <c r="AGV119" s="92"/>
      <c r="AGW119" s="92"/>
      <c r="AGX119" s="92"/>
      <c r="AGY119" s="92"/>
      <c r="AGZ119" s="92"/>
      <c r="AHA119" s="92"/>
      <c r="AHB119" s="92"/>
      <c r="AHC119" s="92"/>
      <c r="AHD119" s="92"/>
      <c r="AHE119" s="92"/>
      <c r="AHF119" s="92"/>
      <c r="AHG119" s="92"/>
      <c r="AHH119" s="92"/>
      <c r="AHI119" s="92"/>
      <c r="AHJ119" s="92"/>
      <c r="AHK119" s="92"/>
      <c r="AHL119" s="92"/>
      <c r="AHM119" s="92"/>
      <c r="AHN119" s="92"/>
      <c r="AHO119" s="92"/>
      <c r="AHP119" s="92"/>
      <c r="AHQ119" s="92"/>
      <c r="AHR119" s="92"/>
      <c r="AHS119" s="92"/>
      <c r="AHT119" s="92"/>
      <c r="AHU119" s="92"/>
      <c r="AHV119" s="92"/>
      <c r="AHW119" s="92"/>
      <c r="AHX119" s="92"/>
      <c r="AHY119" s="92"/>
      <c r="AHZ119" s="92"/>
      <c r="AIA119" s="92"/>
      <c r="AIB119" s="92"/>
      <c r="AIC119" s="92"/>
      <c r="AID119" s="92"/>
      <c r="AIE119" s="92"/>
      <c r="AIF119" s="92"/>
      <c r="AIG119" s="92"/>
      <c r="AIH119" s="92"/>
      <c r="AII119" s="92"/>
      <c r="AIJ119" s="92"/>
      <c r="AIK119" s="92"/>
      <c r="AIL119" s="92"/>
      <c r="AIM119" s="92"/>
      <c r="AIN119" s="92"/>
      <c r="AIO119" s="92"/>
      <c r="AIP119" s="92"/>
      <c r="AIQ119" s="92"/>
      <c r="AIR119" s="92"/>
      <c r="AIS119" s="92"/>
      <c r="AIT119" s="92"/>
      <c r="AIU119" s="92"/>
      <c r="AIV119" s="92"/>
      <c r="AIW119" s="92"/>
      <c r="AIX119" s="92"/>
      <c r="AIY119" s="92"/>
      <c r="AIZ119" s="92"/>
      <c r="AJA119" s="92"/>
      <c r="AJB119" s="92"/>
      <c r="AJC119" s="92"/>
      <c r="AJD119" s="92"/>
      <c r="AJE119" s="92"/>
      <c r="AJF119" s="92"/>
      <c r="AJG119" s="92"/>
      <c r="AJH119" s="92"/>
      <c r="AJI119" s="92"/>
      <c r="AJJ119" s="92"/>
      <c r="AJK119" s="92"/>
      <c r="AJL119" s="92"/>
      <c r="AJM119" s="92"/>
      <c r="AJN119" s="92"/>
      <c r="AJO119" s="92"/>
      <c r="AJP119" s="92"/>
      <c r="AJQ119" s="92"/>
      <c r="AJR119" s="92"/>
      <c r="AJS119" s="92"/>
      <c r="AJT119" s="92"/>
      <c r="AJU119" s="92"/>
      <c r="AJV119" s="92"/>
      <c r="AJW119" s="92"/>
      <c r="AJX119" s="92"/>
      <c r="AJY119" s="92"/>
      <c r="AJZ119" s="92"/>
      <c r="AKA119" s="92"/>
      <c r="AKB119" s="92"/>
      <c r="AKC119" s="92"/>
      <c r="AKD119" s="92"/>
      <c r="AKE119" s="92"/>
      <c r="AKF119" s="92"/>
      <c r="AKG119" s="92"/>
      <c r="AKH119" s="92"/>
      <c r="AKI119" s="92"/>
      <c r="AKJ119" s="92"/>
      <c r="AKK119" s="92"/>
      <c r="AKL119" s="92"/>
      <c r="AKM119" s="92"/>
      <c r="AKN119" s="92"/>
      <c r="AKO119" s="92"/>
      <c r="AKP119" s="92"/>
      <c r="AKQ119" s="92"/>
      <c r="AKR119" s="92"/>
      <c r="AKS119" s="92"/>
      <c r="AKT119" s="92"/>
      <c r="AKU119" s="92"/>
      <c r="AKV119" s="92"/>
      <c r="AKW119" s="92"/>
      <c r="AKX119" s="92"/>
      <c r="AKY119" s="92"/>
      <c r="AKZ119" s="92"/>
      <c r="ALA119" s="92"/>
      <c r="ALB119" s="92"/>
      <c r="ALC119" s="92"/>
      <c r="ALD119" s="92"/>
      <c r="ALE119" s="92"/>
      <c r="ALF119" s="92"/>
      <c r="ALG119" s="92"/>
      <c r="ALH119" s="92"/>
      <c r="ALI119" s="92"/>
      <c r="ALJ119" s="92"/>
      <c r="ALK119" s="92"/>
      <c r="ALL119" s="92"/>
      <c r="ALM119" s="92"/>
      <c r="ALN119" s="92"/>
      <c r="ALO119" s="92"/>
      <c r="ALP119" s="92"/>
      <c r="ALQ119" s="92"/>
      <c r="ALR119" s="92"/>
      <c r="ALS119" s="92"/>
      <c r="ALT119" s="92"/>
      <c r="ALU119" s="92"/>
      <c r="ALV119" s="92"/>
      <c r="ALW119" s="92"/>
      <c r="ALX119" s="92"/>
      <c r="ALY119" s="92"/>
      <c r="ALZ119" s="92"/>
      <c r="AMA119" s="92"/>
      <c r="AMB119" s="92"/>
      <c r="AMC119" s="92"/>
      <c r="AMD119" s="92"/>
      <c r="AME119" s="92"/>
    </row>
    <row r="120" spans="1:1025" ht="16" x14ac:dyDescent="0.3">
      <c r="A120" s="113"/>
      <c r="B120" s="92"/>
      <c r="C120" s="114"/>
      <c r="D120" s="113"/>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2"/>
      <c r="DA120" s="92"/>
      <c r="DB120" s="92"/>
      <c r="DC120" s="92"/>
      <c r="DD120" s="92"/>
      <c r="DE120" s="92"/>
      <c r="DF120" s="92"/>
      <c r="DG120" s="92"/>
      <c r="DH120" s="92"/>
      <c r="DI120" s="92"/>
      <c r="DJ120" s="92"/>
      <c r="DK120" s="92"/>
      <c r="DL120" s="92"/>
      <c r="DM120" s="92"/>
      <c r="DN120" s="92"/>
      <c r="DO120" s="92"/>
      <c r="DP120" s="92"/>
      <c r="DQ120" s="92"/>
      <c r="DR120" s="92"/>
      <c r="DS120" s="92"/>
      <c r="DT120" s="92"/>
      <c r="DU120" s="92"/>
      <c r="DV120" s="92"/>
      <c r="DW120" s="92"/>
      <c r="DX120" s="92"/>
      <c r="DY120" s="92"/>
      <c r="DZ120" s="92"/>
      <c r="EA120" s="92"/>
      <c r="EB120" s="92"/>
      <c r="EC120" s="92"/>
      <c r="ED120" s="92"/>
      <c r="EE120" s="92"/>
      <c r="EF120" s="92"/>
      <c r="EG120" s="92"/>
      <c r="EH120" s="92"/>
      <c r="EI120" s="92"/>
      <c r="EJ120" s="92"/>
      <c r="EK120" s="92"/>
      <c r="EL120" s="92"/>
      <c r="EM120" s="92"/>
      <c r="EN120" s="92"/>
      <c r="EO120" s="92"/>
      <c r="EP120" s="92"/>
      <c r="EQ120" s="92"/>
      <c r="ER120" s="92"/>
      <c r="ES120" s="92"/>
      <c r="ET120" s="92"/>
      <c r="EU120" s="92"/>
      <c r="EV120" s="92"/>
      <c r="EW120" s="92"/>
      <c r="EX120" s="92"/>
      <c r="EY120" s="92"/>
      <c r="EZ120" s="92"/>
      <c r="FA120" s="92"/>
      <c r="FB120" s="92"/>
      <c r="FC120" s="92"/>
      <c r="FD120" s="92"/>
      <c r="FE120" s="92"/>
      <c r="FF120" s="92"/>
      <c r="FG120" s="92"/>
      <c r="FH120" s="92"/>
      <c r="FI120" s="92"/>
      <c r="FJ120" s="92"/>
      <c r="FK120" s="92"/>
      <c r="FL120" s="92"/>
      <c r="FM120" s="92"/>
      <c r="FN120" s="92"/>
      <c r="FO120" s="92"/>
      <c r="FP120" s="92"/>
      <c r="FQ120" s="92"/>
      <c r="FR120" s="92"/>
      <c r="FS120" s="92"/>
      <c r="FT120" s="92"/>
      <c r="FU120" s="92"/>
      <c r="FV120" s="92"/>
      <c r="FW120" s="92"/>
      <c r="FX120" s="92"/>
      <c r="FY120" s="92"/>
      <c r="FZ120" s="92"/>
      <c r="GA120" s="92"/>
      <c r="GB120" s="92"/>
      <c r="GC120" s="92"/>
      <c r="GD120" s="92"/>
      <c r="GE120" s="92"/>
      <c r="GF120" s="92"/>
      <c r="GG120" s="92"/>
      <c r="GH120" s="92"/>
      <c r="GI120" s="92"/>
      <c r="GJ120" s="92"/>
      <c r="GK120" s="92"/>
      <c r="GL120" s="92"/>
      <c r="GM120" s="92"/>
      <c r="GN120" s="92"/>
      <c r="GO120" s="92"/>
      <c r="GP120" s="92"/>
      <c r="GQ120" s="92"/>
      <c r="GR120" s="92"/>
      <c r="GS120" s="92"/>
      <c r="GT120" s="92"/>
      <c r="GU120" s="92"/>
      <c r="GV120" s="92"/>
      <c r="GW120" s="92"/>
      <c r="GX120" s="92"/>
      <c r="GY120" s="92"/>
      <c r="GZ120" s="92"/>
      <c r="HA120" s="92"/>
      <c r="HB120" s="92"/>
      <c r="HC120" s="92"/>
      <c r="HD120" s="92"/>
      <c r="HE120" s="92"/>
      <c r="HF120" s="92"/>
      <c r="HG120" s="92"/>
      <c r="HH120" s="92"/>
      <c r="HI120" s="92"/>
      <c r="HJ120" s="92"/>
      <c r="HK120" s="92"/>
      <c r="HL120" s="92"/>
      <c r="HM120" s="92"/>
      <c r="HN120" s="92"/>
      <c r="HO120" s="92"/>
      <c r="HP120" s="92"/>
      <c r="HQ120" s="92"/>
      <c r="HR120" s="92"/>
      <c r="HS120" s="92"/>
      <c r="HT120" s="92"/>
      <c r="HU120" s="92"/>
      <c r="HV120" s="92"/>
      <c r="HW120" s="92"/>
      <c r="HX120" s="92"/>
      <c r="HY120" s="92"/>
      <c r="HZ120" s="92"/>
      <c r="IA120" s="92"/>
      <c r="IB120" s="92"/>
      <c r="IC120" s="92"/>
      <c r="ID120" s="92"/>
      <c r="IE120" s="92"/>
      <c r="IF120" s="92"/>
      <c r="IG120" s="92"/>
      <c r="IH120" s="92"/>
      <c r="II120" s="92"/>
      <c r="IJ120" s="92"/>
      <c r="IK120" s="92"/>
      <c r="IL120" s="92"/>
      <c r="IM120" s="92"/>
      <c r="IN120" s="92"/>
      <c r="IO120" s="92"/>
      <c r="IP120" s="92"/>
      <c r="IQ120" s="92"/>
      <c r="IR120" s="92"/>
      <c r="IS120" s="92"/>
      <c r="IT120" s="92"/>
      <c r="IU120" s="92"/>
      <c r="IV120" s="92"/>
      <c r="IW120" s="92"/>
      <c r="IX120" s="92"/>
      <c r="IY120" s="92"/>
      <c r="IZ120" s="92"/>
      <c r="JA120" s="92"/>
      <c r="JB120" s="92"/>
      <c r="JC120" s="92"/>
      <c r="JD120" s="92"/>
      <c r="JE120" s="92"/>
      <c r="JF120" s="92"/>
      <c r="JG120" s="92"/>
      <c r="JH120" s="92"/>
      <c r="JI120" s="92"/>
      <c r="JJ120" s="92"/>
      <c r="JK120" s="92"/>
      <c r="JL120" s="92"/>
      <c r="JM120" s="92"/>
      <c r="JN120" s="92"/>
      <c r="JO120" s="92"/>
      <c r="JP120" s="92"/>
      <c r="JQ120" s="92"/>
      <c r="JR120" s="92"/>
      <c r="JS120" s="92"/>
      <c r="JT120" s="92"/>
      <c r="JU120" s="92"/>
      <c r="JV120" s="92"/>
      <c r="JW120" s="92"/>
      <c r="JX120" s="92"/>
      <c r="JY120" s="92"/>
      <c r="JZ120" s="92"/>
      <c r="KA120" s="92"/>
      <c r="KB120" s="92"/>
      <c r="KC120" s="92"/>
      <c r="KD120" s="92"/>
      <c r="KE120" s="92"/>
      <c r="KF120" s="92"/>
      <c r="KG120" s="92"/>
      <c r="KH120" s="92"/>
      <c r="KI120" s="92"/>
      <c r="KJ120" s="92"/>
      <c r="KK120" s="92"/>
      <c r="KL120" s="92"/>
      <c r="KM120" s="92"/>
      <c r="KN120" s="92"/>
      <c r="KO120" s="92"/>
      <c r="KP120" s="92"/>
      <c r="KQ120" s="92"/>
      <c r="KR120" s="92"/>
      <c r="KS120" s="92"/>
      <c r="KT120" s="92"/>
      <c r="KU120" s="92"/>
      <c r="KV120" s="92"/>
      <c r="KW120" s="92"/>
      <c r="KX120" s="92"/>
      <c r="KY120" s="92"/>
      <c r="KZ120" s="92"/>
      <c r="LA120" s="92"/>
      <c r="LB120" s="92"/>
      <c r="LC120" s="92"/>
      <c r="LD120" s="92"/>
      <c r="LE120" s="92"/>
      <c r="LF120" s="92"/>
      <c r="LG120" s="92"/>
      <c r="LH120" s="92"/>
      <c r="LI120" s="92"/>
      <c r="LJ120" s="92"/>
      <c r="LK120" s="92"/>
      <c r="LL120" s="92"/>
      <c r="LM120" s="92"/>
      <c r="LN120" s="92"/>
      <c r="LO120" s="92"/>
      <c r="LP120" s="92"/>
      <c r="LQ120" s="92"/>
      <c r="LR120" s="92"/>
      <c r="LS120" s="92"/>
      <c r="LT120" s="92"/>
      <c r="LU120" s="92"/>
      <c r="LV120" s="92"/>
      <c r="LW120" s="92"/>
      <c r="LX120" s="92"/>
      <c r="LY120" s="92"/>
      <c r="LZ120" s="92"/>
      <c r="MA120" s="92"/>
      <c r="MB120" s="92"/>
      <c r="MC120" s="92"/>
      <c r="MD120" s="92"/>
      <c r="ME120" s="92"/>
      <c r="MF120" s="92"/>
      <c r="MG120" s="92"/>
      <c r="MH120" s="92"/>
      <c r="MI120" s="92"/>
      <c r="MJ120" s="92"/>
      <c r="MK120" s="92"/>
      <c r="ML120" s="92"/>
      <c r="MM120" s="92"/>
      <c r="MN120" s="92"/>
      <c r="MO120" s="92"/>
      <c r="MP120" s="92"/>
      <c r="MQ120" s="92"/>
      <c r="MR120" s="92"/>
      <c r="MS120" s="92"/>
      <c r="MT120" s="92"/>
      <c r="MU120" s="92"/>
      <c r="MV120" s="92"/>
      <c r="MW120" s="92"/>
      <c r="MX120" s="92"/>
      <c r="MY120" s="92"/>
      <c r="MZ120" s="92"/>
      <c r="NA120" s="92"/>
      <c r="NB120" s="92"/>
      <c r="NC120" s="92"/>
      <c r="ND120" s="92"/>
      <c r="NE120" s="92"/>
      <c r="NF120" s="92"/>
      <c r="NG120" s="92"/>
      <c r="NH120" s="92"/>
      <c r="NI120" s="92"/>
      <c r="NJ120" s="92"/>
      <c r="NK120" s="92"/>
      <c r="NL120" s="92"/>
      <c r="NM120" s="92"/>
      <c r="NN120" s="92"/>
      <c r="NO120" s="92"/>
      <c r="NP120" s="92"/>
      <c r="NQ120" s="92"/>
      <c r="NR120" s="92"/>
      <c r="NS120" s="92"/>
      <c r="NT120" s="92"/>
      <c r="NU120" s="92"/>
      <c r="NV120" s="92"/>
      <c r="NW120" s="92"/>
      <c r="NX120" s="92"/>
      <c r="NY120" s="92"/>
      <c r="NZ120" s="92"/>
      <c r="OA120" s="92"/>
      <c r="OB120" s="92"/>
      <c r="OC120" s="92"/>
      <c r="OD120" s="92"/>
      <c r="OE120" s="92"/>
      <c r="OF120" s="92"/>
      <c r="OG120" s="92"/>
      <c r="OH120" s="92"/>
      <c r="OI120" s="92"/>
      <c r="OJ120" s="92"/>
      <c r="OK120" s="92"/>
      <c r="OL120" s="92"/>
      <c r="OM120" s="92"/>
      <c r="ON120" s="92"/>
      <c r="OO120" s="92"/>
      <c r="OP120" s="92"/>
      <c r="OQ120" s="92"/>
      <c r="OR120" s="92"/>
      <c r="OS120" s="92"/>
      <c r="OT120" s="92"/>
      <c r="OU120" s="92"/>
      <c r="OV120" s="92"/>
      <c r="OW120" s="92"/>
      <c r="OX120" s="92"/>
      <c r="OY120" s="92"/>
      <c r="OZ120" s="92"/>
      <c r="PA120" s="92"/>
      <c r="PB120" s="92"/>
      <c r="PC120" s="92"/>
      <c r="PD120" s="92"/>
      <c r="PE120" s="92"/>
      <c r="PF120" s="92"/>
      <c r="PG120" s="92"/>
      <c r="PH120" s="92"/>
      <c r="PI120" s="92"/>
      <c r="PJ120" s="92"/>
      <c r="PK120" s="92"/>
      <c r="PL120" s="92"/>
      <c r="PM120" s="92"/>
      <c r="PN120" s="92"/>
      <c r="PO120" s="92"/>
      <c r="PP120" s="92"/>
      <c r="PQ120" s="92"/>
      <c r="PR120" s="92"/>
      <c r="PS120" s="92"/>
      <c r="PT120" s="92"/>
      <c r="PU120" s="92"/>
      <c r="PV120" s="92"/>
      <c r="PW120" s="92"/>
      <c r="PX120" s="92"/>
      <c r="PY120" s="92"/>
      <c r="PZ120" s="92"/>
      <c r="QA120" s="92"/>
      <c r="QB120" s="92"/>
      <c r="QC120" s="92"/>
      <c r="QD120" s="92"/>
      <c r="QE120" s="92"/>
      <c r="QF120" s="92"/>
      <c r="QG120" s="92"/>
      <c r="QH120" s="92"/>
      <c r="QI120" s="92"/>
      <c r="QJ120" s="92"/>
      <c r="QK120" s="92"/>
      <c r="QL120" s="92"/>
      <c r="QM120" s="92"/>
      <c r="QN120" s="92"/>
      <c r="QO120" s="92"/>
      <c r="QP120" s="92"/>
      <c r="QQ120" s="92"/>
      <c r="QR120" s="92"/>
      <c r="QS120" s="92"/>
      <c r="QT120" s="92"/>
      <c r="QU120" s="92"/>
      <c r="QV120" s="92"/>
      <c r="QW120" s="92"/>
      <c r="QX120" s="92"/>
      <c r="QY120" s="92"/>
      <c r="QZ120" s="92"/>
      <c r="RA120" s="92"/>
      <c r="RB120" s="92"/>
      <c r="RC120" s="92"/>
      <c r="RD120" s="92"/>
      <c r="RE120" s="92"/>
      <c r="RF120" s="92"/>
      <c r="RG120" s="92"/>
      <c r="RH120" s="92"/>
      <c r="RI120" s="92"/>
      <c r="RJ120" s="92"/>
      <c r="RK120" s="92"/>
      <c r="RL120" s="92"/>
      <c r="RM120" s="92"/>
      <c r="RN120" s="92"/>
      <c r="RO120" s="92"/>
      <c r="RP120" s="92"/>
      <c r="RQ120" s="92"/>
      <c r="RR120" s="92"/>
      <c r="RS120" s="92"/>
      <c r="RT120" s="92"/>
      <c r="RU120" s="92"/>
      <c r="RV120" s="92"/>
      <c r="RW120" s="92"/>
      <c r="RX120" s="92"/>
      <c r="RY120" s="92"/>
      <c r="RZ120" s="92"/>
      <c r="SA120" s="92"/>
      <c r="SB120" s="92"/>
      <c r="SC120" s="92"/>
      <c r="SD120" s="92"/>
      <c r="SE120" s="92"/>
      <c r="SF120" s="92"/>
      <c r="SG120" s="92"/>
      <c r="SH120" s="92"/>
      <c r="SI120" s="92"/>
      <c r="SJ120" s="92"/>
      <c r="SK120" s="92"/>
      <c r="SL120" s="92"/>
      <c r="SM120" s="92"/>
      <c r="SN120" s="92"/>
      <c r="SO120" s="92"/>
      <c r="SP120" s="92"/>
      <c r="SQ120" s="92"/>
      <c r="SR120" s="92"/>
      <c r="SS120" s="92"/>
      <c r="ST120" s="92"/>
      <c r="SU120" s="92"/>
      <c r="SV120" s="92"/>
      <c r="SW120" s="92"/>
      <c r="SX120" s="92"/>
      <c r="SY120" s="92"/>
      <c r="SZ120" s="92"/>
      <c r="TA120" s="92"/>
      <c r="TB120" s="92"/>
      <c r="TC120" s="92"/>
      <c r="TD120" s="92"/>
      <c r="TE120" s="92"/>
      <c r="TF120" s="92"/>
      <c r="TG120" s="92"/>
      <c r="TH120" s="92"/>
      <c r="TI120" s="92"/>
      <c r="TJ120" s="92"/>
      <c r="TK120" s="92"/>
      <c r="TL120" s="92"/>
      <c r="TM120" s="92"/>
      <c r="TN120" s="92"/>
      <c r="TO120" s="92"/>
      <c r="TP120" s="92"/>
      <c r="TQ120" s="92"/>
      <c r="TR120" s="92"/>
      <c r="TS120" s="92"/>
      <c r="TT120" s="92"/>
      <c r="TU120" s="92"/>
      <c r="TV120" s="92"/>
      <c r="TW120" s="92"/>
      <c r="TX120" s="92"/>
      <c r="TY120" s="92"/>
      <c r="TZ120" s="92"/>
      <c r="UA120" s="92"/>
      <c r="UB120" s="92"/>
      <c r="UC120" s="92"/>
      <c r="UD120" s="92"/>
      <c r="UE120" s="92"/>
      <c r="UF120" s="92"/>
      <c r="UG120" s="92"/>
      <c r="UH120" s="92"/>
      <c r="UI120" s="92"/>
      <c r="UJ120" s="92"/>
      <c r="UK120" s="92"/>
      <c r="UL120" s="92"/>
      <c r="UM120" s="92"/>
      <c r="UN120" s="92"/>
      <c r="UO120" s="92"/>
      <c r="UP120" s="92"/>
      <c r="UQ120" s="92"/>
      <c r="UR120" s="92"/>
      <c r="US120" s="92"/>
      <c r="UT120" s="92"/>
      <c r="UU120" s="92"/>
      <c r="UV120" s="92"/>
      <c r="UW120" s="92"/>
      <c r="UX120" s="92"/>
      <c r="UY120" s="92"/>
      <c r="UZ120" s="92"/>
      <c r="VA120" s="92"/>
      <c r="VB120" s="92"/>
      <c r="VC120" s="92"/>
      <c r="VD120" s="92"/>
      <c r="VE120" s="92"/>
      <c r="VF120" s="92"/>
      <c r="VG120" s="92"/>
      <c r="VH120" s="92"/>
      <c r="VI120" s="92"/>
      <c r="VJ120" s="92"/>
      <c r="VK120" s="92"/>
      <c r="VL120" s="92"/>
      <c r="VM120" s="92"/>
      <c r="VN120" s="92"/>
      <c r="VO120" s="92"/>
      <c r="VP120" s="92"/>
      <c r="VQ120" s="92"/>
      <c r="VR120" s="92"/>
      <c r="VS120" s="92"/>
      <c r="VT120" s="92"/>
      <c r="VU120" s="92"/>
      <c r="VV120" s="92"/>
      <c r="VW120" s="92"/>
      <c r="VX120" s="92"/>
      <c r="VY120" s="92"/>
      <c r="VZ120" s="92"/>
      <c r="WA120" s="92"/>
      <c r="WB120" s="92"/>
      <c r="WC120" s="92"/>
      <c r="WD120" s="92"/>
      <c r="WE120" s="92"/>
      <c r="WF120" s="92"/>
      <c r="WG120" s="92"/>
      <c r="WH120" s="92"/>
      <c r="WI120" s="92"/>
      <c r="WJ120" s="92"/>
      <c r="WK120" s="92"/>
      <c r="WL120" s="92"/>
      <c r="WM120" s="92"/>
      <c r="WN120" s="92"/>
      <c r="WO120" s="92"/>
      <c r="WP120" s="92"/>
      <c r="WQ120" s="92"/>
      <c r="WR120" s="92"/>
      <c r="WS120" s="92"/>
      <c r="WT120" s="92"/>
      <c r="WU120" s="92"/>
      <c r="WV120" s="92"/>
      <c r="WW120" s="92"/>
      <c r="WX120" s="92"/>
      <c r="WY120" s="92"/>
      <c r="WZ120" s="92"/>
      <c r="XA120" s="92"/>
      <c r="XB120" s="92"/>
      <c r="XC120" s="92"/>
      <c r="XD120" s="92"/>
      <c r="XE120" s="92"/>
      <c r="XF120" s="92"/>
      <c r="XG120" s="92"/>
      <c r="XH120" s="92"/>
      <c r="XI120" s="92"/>
      <c r="XJ120" s="92"/>
      <c r="XK120" s="92"/>
      <c r="XL120" s="92"/>
      <c r="XM120" s="92"/>
      <c r="XN120" s="92"/>
      <c r="XO120" s="92"/>
      <c r="XP120" s="92"/>
      <c r="XQ120" s="92"/>
      <c r="XR120" s="92"/>
      <c r="XS120" s="92"/>
      <c r="XT120" s="92"/>
      <c r="XU120" s="92"/>
      <c r="XV120" s="92"/>
      <c r="XW120" s="92"/>
      <c r="XX120" s="92"/>
      <c r="XY120" s="92"/>
      <c r="XZ120" s="92"/>
      <c r="YA120" s="92"/>
      <c r="YB120" s="92"/>
      <c r="YC120" s="92"/>
      <c r="YD120" s="92"/>
      <c r="YE120" s="92"/>
      <c r="YF120" s="92"/>
      <c r="YG120" s="92"/>
      <c r="YH120" s="92"/>
      <c r="YI120" s="92"/>
      <c r="YJ120" s="92"/>
      <c r="YK120" s="92"/>
      <c r="YL120" s="92"/>
      <c r="YM120" s="92"/>
      <c r="YN120" s="92"/>
      <c r="YO120" s="92"/>
      <c r="YP120" s="92"/>
      <c r="YQ120" s="92"/>
      <c r="YR120" s="92"/>
      <c r="YS120" s="92"/>
      <c r="YT120" s="92"/>
      <c r="YU120" s="92"/>
      <c r="YV120" s="92"/>
      <c r="YW120" s="92"/>
      <c r="YX120" s="92"/>
      <c r="YY120" s="92"/>
      <c r="YZ120" s="92"/>
      <c r="ZA120" s="92"/>
      <c r="ZB120" s="92"/>
      <c r="ZC120" s="92"/>
      <c r="ZD120" s="92"/>
      <c r="ZE120" s="92"/>
      <c r="ZF120" s="92"/>
      <c r="ZG120" s="92"/>
      <c r="ZH120" s="92"/>
      <c r="ZI120" s="92"/>
      <c r="ZJ120" s="92"/>
      <c r="ZK120" s="92"/>
      <c r="ZL120" s="92"/>
      <c r="ZM120" s="92"/>
      <c r="ZN120" s="92"/>
      <c r="ZO120" s="92"/>
      <c r="ZP120" s="92"/>
      <c r="ZQ120" s="92"/>
      <c r="ZR120" s="92"/>
      <c r="ZS120" s="92"/>
      <c r="ZT120" s="92"/>
      <c r="ZU120" s="92"/>
      <c r="ZV120" s="92"/>
      <c r="ZW120" s="92"/>
      <c r="ZX120" s="92"/>
      <c r="ZY120" s="92"/>
      <c r="ZZ120" s="92"/>
      <c r="AAA120" s="92"/>
      <c r="AAB120" s="92"/>
      <c r="AAC120" s="92"/>
      <c r="AAD120" s="92"/>
      <c r="AAE120" s="92"/>
      <c r="AAF120" s="92"/>
      <c r="AAG120" s="92"/>
      <c r="AAH120" s="92"/>
      <c r="AAI120" s="92"/>
      <c r="AAJ120" s="92"/>
      <c r="AAK120" s="92"/>
      <c r="AAL120" s="92"/>
      <c r="AAM120" s="92"/>
      <c r="AAN120" s="92"/>
      <c r="AAO120" s="92"/>
      <c r="AAP120" s="92"/>
      <c r="AAQ120" s="92"/>
      <c r="AAR120" s="92"/>
      <c r="AAS120" s="92"/>
      <c r="AAT120" s="92"/>
      <c r="AAU120" s="92"/>
      <c r="AAV120" s="92"/>
      <c r="AAW120" s="92"/>
      <c r="AAX120" s="92"/>
      <c r="AAY120" s="92"/>
      <c r="AAZ120" s="92"/>
      <c r="ABA120" s="92"/>
      <c r="ABB120" s="92"/>
      <c r="ABC120" s="92"/>
      <c r="ABD120" s="92"/>
      <c r="ABE120" s="92"/>
      <c r="ABF120" s="92"/>
      <c r="ABG120" s="92"/>
      <c r="ABH120" s="92"/>
      <c r="ABI120" s="92"/>
      <c r="ABJ120" s="92"/>
      <c r="ABK120" s="92"/>
      <c r="ABL120" s="92"/>
      <c r="ABM120" s="92"/>
      <c r="ABN120" s="92"/>
      <c r="ABO120" s="92"/>
      <c r="ABP120" s="92"/>
      <c r="ABQ120" s="92"/>
      <c r="ABR120" s="92"/>
      <c r="ABS120" s="92"/>
      <c r="ABT120" s="92"/>
      <c r="ABU120" s="92"/>
      <c r="ABV120" s="92"/>
      <c r="ABW120" s="92"/>
      <c r="ABX120" s="92"/>
      <c r="ABY120" s="92"/>
      <c r="ABZ120" s="92"/>
      <c r="ACA120" s="92"/>
      <c r="ACB120" s="92"/>
      <c r="ACC120" s="92"/>
      <c r="ACD120" s="92"/>
      <c r="ACE120" s="92"/>
      <c r="ACF120" s="92"/>
      <c r="ACG120" s="92"/>
      <c r="ACH120" s="92"/>
      <c r="ACI120" s="92"/>
      <c r="ACJ120" s="92"/>
      <c r="ACK120" s="92"/>
      <c r="ACL120" s="92"/>
      <c r="ACM120" s="92"/>
      <c r="ACN120" s="92"/>
      <c r="ACO120" s="92"/>
      <c r="ACP120" s="92"/>
      <c r="ACQ120" s="92"/>
      <c r="ACR120" s="92"/>
      <c r="ACS120" s="92"/>
      <c r="ACT120" s="92"/>
      <c r="ACU120" s="92"/>
      <c r="ACV120" s="92"/>
      <c r="ACW120" s="92"/>
      <c r="ACX120" s="92"/>
      <c r="ACY120" s="92"/>
      <c r="ACZ120" s="92"/>
      <c r="ADA120" s="92"/>
      <c r="ADB120" s="92"/>
      <c r="ADC120" s="92"/>
      <c r="ADD120" s="92"/>
      <c r="ADE120" s="92"/>
      <c r="ADF120" s="92"/>
      <c r="ADG120" s="92"/>
      <c r="ADH120" s="92"/>
      <c r="ADI120" s="92"/>
      <c r="ADJ120" s="92"/>
      <c r="ADK120" s="92"/>
      <c r="ADL120" s="92"/>
      <c r="ADM120" s="92"/>
      <c r="ADN120" s="92"/>
      <c r="ADO120" s="92"/>
      <c r="ADP120" s="92"/>
      <c r="ADQ120" s="92"/>
      <c r="ADR120" s="92"/>
      <c r="ADS120" s="92"/>
      <c r="ADT120" s="92"/>
      <c r="ADU120" s="92"/>
      <c r="ADV120" s="92"/>
      <c r="ADW120" s="92"/>
      <c r="ADX120" s="92"/>
      <c r="ADY120" s="92"/>
      <c r="ADZ120" s="92"/>
      <c r="AEA120" s="92"/>
      <c r="AEB120" s="92"/>
      <c r="AEC120" s="92"/>
      <c r="AED120" s="92"/>
      <c r="AEE120" s="92"/>
      <c r="AEF120" s="92"/>
      <c r="AEG120" s="92"/>
      <c r="AEH120" s="92"/>
      <c r="AEI120" s="92"/>
      <c r="AEJ120" s="92"/>
      <c r="AEK120" s="92"/>
      <c r="AEL120" s="92"/>
      <c r="AEM120" s="92"/>
      <c r="AEN120" s="92"/>
      <c r="AEO120" s="92"/>
      <c r="AEP120" s="92"/>
      <c r="AEQ120" s="92"/>
      <c r="AER120" s="92"/>
      <c r="AES120" s="92"/>
      <c r="AET120" s="92"/>
      <c r="AEU120" s="92"/>
      <c r="AEV120" s="92"/>
      <c r="AEW120" s="92"/>
      <c r="AEX120" s="92"/>
      <c r="AEY120" s="92"/>
      <c r="AEZ120" s="92"/>
      <c r="AFA120" s="92"/>
      <c r="AFB120" s="92"/>
      <c r="AFC120" s="92"/>
      <c r="AFD120" s="92"/>
      <c r="AFE120" s="92"/>
      <c r="AFF120" s="92"/>
      <c r="AFG120" s="92"/>
      <c r="AFH120" s="92"/>
      <c r="AFI120" s="92"/>
      <c r="AFJ120" s="92"/>
      <c r="AFK120" s="92"/>
      <c r="AFL120" s="92"/>
      <c r="AFM120" s="92"/>
      <c r="AFN120" s="92"/>
      <c r="AFO120" s="92"/>
      <c r="AFP120" s="92"/>
      <c r="AFQ120" s="92"/>
      <c r="AFR120" s="92"/>
      <c r="AFS120" s="92"/>
      <c r="AFT120" s="92"/>
      <c r="AFU120" s="92"/>
      <c r="AFV120" s="92"/>
      <c r="AFW120" s="92"/>
      <c r="AFX120" s="92"/>
      <c r="AFY120" s="92"/>
      <c r="AFZ120" s="92"/>
      <c r="AGA120" s="92"/>
      <c r="AGB120" s="92"/>
      <c r="AGC120" s="92"/>
      <c r="AGD120" s="92"/>
      <c r="AGE120" s="92"/>
      <c r="AGF120" s="92"/>
      <c r="AGG120" s="92"/>
      <c r="AGH120" s="92"/>
      <c r="AGI120" s="92"/>
      <c r="AGJ120" s="92"/>
      <c r="AGK120" s="92"/>
      <c r="AGL120" s="92"/>
      <c r="AGM120" s="92"/>
      <c r="AGN120" s="92"/>
      <c r="AGO120" s="92"/>
      <c r="AGP120" s="92"/>
      <c r="AGQ120" s="92"/>
      <c r="AGR120" s="92"/>
      <c r="AGS120" s="92"/>
      <c r="AGT120" s="92"/>
      <c r="AGU120" s="92"/>
      <c r="AGV120" s="92"/>
      <c r="AGW120" s="92"/>
      <c r="AGX120" s="92"/>
      <c r="AGY120" s="92"/>
      <c r="AGZ120" s="92"/>
      <c r="AHA120" s="92"/>
      <c r="AHB120" s="92"/>
      <c r="AHC120" s="92"/>
      <c r="AHD120" s="92"/>
      <c r="AHE120" s="92"/>
      <c r="AHF120" s="92"/>
      <c r="AHG120" s="92"/>
      <c r="AHH120" s="92"/>
      <c r="AHI120" s="92"/>
      <c r="AHJ120" s="92"/>
      <c r="AHK120" s="92"/>
      <c r="AHL120" s="92"/>
      <c r="AHM120" s="92"/>
      <c r="AHN120" s="92"/>
      <c r="AHO120" s="92"/>
      <c r="AHP120" s="92"/>
      <c r="AHQ120" s="92"/>
      <c r="AHR120" s="92"/>
      <c r="AHS120" s="92"/>
      <c r="AHT120" s="92"/>
      <c r="AHU120" s="92"/>
      <c r="AHV120" s="92"/>
      <c r="AHW120" s="92"/>
      <c r="AHX120" s="92"/>
      <c r="AHY120" s="92"/>
      <c r="AHZ120" s="92"/>
      <c r="AIA120" s="92"/>
      <c r="AIB120" s="92"/>
      <c r="AIC120" s="92"/>
      <c r="AID120" s="92"/>
      <c r="AIE120" s="92"/>
      <c r="AIF120" s="92"/>
      <c r="AIG120" s="92"/>
      <c r="AIH120" s="92"/>
      <c r="AII120" s="92"/>
      <c r="AIJ120" s="92"/>
      <c r="AIK120" s="92"/>
      <c r="AIL120" s="92"/>
      <c r="AIM120" s="92"/>
      <c r="AIN120" s="92"/>
      <c r="AIO120" s="92"/>
      <c r="AIP120" s="92"/>
      <c r="AIQ120" s="92"/>
      <c r="AIR120" s="92"/>
      <c r="AIS120" s="92"/>
      <c r="AIT120" s="92"/>
      <c r="AIU120" s="92"/>
      <c r="AIV120" s="92"/>
      <c r="AIW120" s="92"/>
      <c r="AIX120" s="92"/>
      <c r="AIY120" s="92"/>
      <c r="AIZ120" s="92"/>
      <c r="AJA120" s="92"/>
      <c r="AJB120" s="92"/>
      <c r="AJC120" s="92"/>
      <c r="AJD120" s="92"/>
      <c r="AJE120" s="92"/>
      <c r="AJF120" s="92"/>
      <c r="AJG120" s="92"/>
      <c r="AJH120" s="92"/>
      <c r="AJI120" s="92"/>
      <c r="AJJ120" s="92"/>
      <c r="AJK120" s="92"/>
      <c r="AJL120" s="92"/>
      <c r="AJM120" s="92"/>
      <c r="AJN120" s="92"/>
      <c r="AJO120" s="92"/>
      <c r="AJP120" s="92"/>
      <c r="AJQ120" s="92"/>
      <c r="AJR120" s="92"/>
      <c r="AJS120" s="92"/>
      <c r="AJT120" s="92"/>
      <c r="AJU120" s="92"/>
      <c r="AJV120" s="92"/>
      <c r="AJW120" s="92"/>
      <c r="AJX120" s="92"/>
      <c r="AJY120" s="92"/>
      <c r="AJZ120" s="92"/>
      <c r="AKA120" s="92"/>
      <c r="AKB120" s="92"/>
      <c r="AKC120" s="92"/>
      <c r="AKD120" s="92"/>
      <c r="AKE120" s="92"/>
      <c r="AKF120" s="92"/>
      <c r="AKG120" s="92"/>
      <c r="AKH120" s="92"/>
      <c r="AKI120" s="92"/>
      <c r="AKJ120" s="92"/>
      <c r="AKK120" s="92"/>
      <c r="AKL120" s="92"/>
      <c r="AKM120" s="92"/>
      <c r="AKN120" s="92"/>
      <c r="AKO120" s="92"/>
      <c r="AKP120" s="92"/>
      <c r="AKQ120" s="92"/>
      <c r="AKR120" s="92"/>
      <c r="AKS120" s="92"/>
      <c r="AKT120" s="92"/>
      <c r="AKU120" s="92"/>
      <c r="AKV120" s="92"/>
      <c r="AKW120" s="92"/>
      <c r="AKX120" s="92"/>
      <c r="AKY120" s="92"/>
      <c r="AKZ120" s="92"/>
      <c r="ALA120" s="92"/>
      <c r="ALB120" s="92"/>
      <c r="ALC120" s="92"/>
      <c r="ALD120" s="92"/>
      <c r="ALE120" s="92"/>
      <c r="ALF120" s="92"/>
      <c r="ALG120" s="92"/>
      <c r="ALH120" s="92"/>
      <c r="ALI120" s="92"/>
      <c r="ALJ120" s="92"/>
      <c r="ALK120" s="92"/>
      <c r="ALL120" s="92"/>
      <c r="ALM120" s="92"/>
      <c r="ALN120" s="92"/>
      <c r="ALO120" s="92"/>
      <c r="ALP120" s="92"/>
      <c r="ALQ120" s="92"/>
      <c r="ALR120" s="92"/>
      <c r="ALS120" s="92"/>
      <c r="ALT120" s="92"/>
      <c r="ALU120" s="92"/>
      <c r="ALV120" s="92"/>
      <c r="ALW120" s="92"/>
      <c r="ALX120" s="92"/>
      <c r="ALY120" s="92"/>
      <c r="ALZ120" s="92"/>
      <c r="AMA120" s="92"/>
      <c r="AMB120" s="92"/>
      <c r="AMC120" s="92"/>
      <c r="AMD120" s="92"/>
      <c r="AME120" s="92"/>
    </row>
    <row r="121" spans="1:1025" x14ac:dyDescent="0.3">
      <c r="A121" s="111" t="s">
        <v>86</v>
      </c>
      <c r="B121" s="92"/>
      <c r="C121" s="112"/>
      <c r="D121" s="113"/>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2"/>
      <c r="CD121" s="92"/>
      <c r="CE121" s="92"/>
      <c r="CF121" s="92"/>
      <c r="CG121" s="92"/>
      <c r="CH121" s="92"/>
      <c r="CI121" s="92"/>
      <c r="CJ121" s="92"/>
      <c r="CK121" s="92"/>
      <c r="CL121" s="92"/>
      <c r="CM121" s="92"/>
      <c r="CN121" s="92"/>
      <c r="CO121" s="92"/>
      <c r="CP121" s="92"/>
      <c r="CQ121" s="92"/>
      <c r="CR121" s="92"/>
      <c r="CS121" s="92"/>
      <c r="CT121" s="92"/>
      <c r="CU121" s="92"/>
      <c r="CV121" s="92"/>
      <c r="CW121" s="92"/>
      <c r="CX121" s="92"/>
      <c r="CY121" s="92"/>
      <c r="CZ121" s="92"/>
      <c r="DA121" s="92"/>
      <c r="DB121" s="92"/>
      <c r="DC121" s="92"/>
      <c r="DD121" s="92"/>
      <c r="DE121" s="92"/>
      <c r="DF121" s="92"/>
      <c r="DG121" s="92"/>
      <c r="DH121" s="92"/>
      <c r="DI121" s="92"/>
      <c r="DJ121" s="92"/>
      <c r="DK121" s="92"/>
      <c r="DL121" s="92"/>
      <c r="DM121" s="92"/>
      <c r="DN121" s="92"/>
      <c r="DO121" s="92"/>
      <c r="DP121" s="92"/>
      <c r="DQ121" s="92"/>
      <c r="DR121" s="92"/>
      <c r="DS121" s="92"/>
      <c r="DT121" s="92"/>
      <c r="DU121" s="92"/>
      <c r="DV121" s="92"/>
      <c r="DW121" s="92"/>
      <c r="DX121" s="92"/>
      <c r="DY121" s="92"/>
      <c r="DZ121" s="92"/>
      <c r="EA121" s="92"/>
      <c r="EB121" s="92"/>
      <c r="EC121" s="92"/>
      <c r="ED121" s="92"/>
      <c r="EE121" s="92"/>
      <c r="EF121" s="92"/>
      <c r="EG121" s="92"/>
      <c r="EH121" s="92"/>
      <c r="EI121" s="92"/>
      <c r="EJ121" s="92"/>
      <c r="EK121" s="92"/>
      <c r="EL121" s="92"/>
      <c r="EM121" s="92"/>
      <c r="EN121" s="92"/>
      <c r="EO121" s="92"/>
      <c r="EP121" s="92"/>
      <c r="EQ121" s="92"/>
      <c r="ER121" s="92"/>
      <c r="ES121" s="92"/>
      <c r="ET121" s="92"/>
      <c r="EU121" s="92"/>
      <c r="EV121" s="92"/>
      <c r="EW121" s="92"/>
      <c r="EX121" s="92"/>
      <c r="EY121" s="92"/>
      <c r="EZ121" s="92"/>
      <c r="FA121" s="92"/>
      <c r="FB121" s="92"/>
      <c r="FC121" s="92"/>
      <c r="FD121" s="92"/>
      <c r="FE121" s="92"/>
      <c r="FF121" s="92"/>
      <c r="FG121" s="92"/>
      <c r="FH121" s="92"/>
      <c r="FI121" s="92"/>
      <c r="FJ121" s="92"/>
      <c r="FK121" s="92"/>
      <c r="FL121" s="92"/>
      <c r="FM121" s="92"/>
      <c r="FN121" s="92"/>
      <c r="FO121" s="92"/>
      <c r="FP121" s="92"/>
      <c r="FQ121" s="92"/>
      <c r="FR121" s="92"/>
      <c r="FS121" s="92"/>
      <c r="FT121" s="92"/>
      <c r="FU121" s="92"/>
      <c r="FV121" s="92"/>
      <c r="FW121" s="92"/>
      <c r="FX121" s="92"/>
      <c r="FY121" s="92"/>
      <c r="FZ121" s="92"/>
      <c r="GA121" s="92"/>
      <c r="GB121" s="92"/>
      <c r="GC121" s="92"/>
      <c r="GD121" s="92"/>
      <c r="GE121" s="92"/>
      <c r="GF121" s="92"/>
      <c r="GG121" s="92"/>
      <c r="GH121" s="92"/>
      <c r="GI121" s="92"/>
      <c r="GJ121" s="92"/>
      <c r="GK121" s="92"/>
      <c r="GL121" s="92"/>
      <c r="GM121" s="92"/>
      <c r="GN121" s="92"/>
      <c r="GO121" s="92"/>
      <c r="GP121" s="92"/>
      <c r="GQ121" s="92"/>
      <c r="GR121" s="92"/>
      <c r="GS121" s="92"/>
      <c r="GT121" s="92"/>
      <c r="GU121" s="92"/>
      <c r="GV121" s="92"/>
      <c r="GW121" s="92"/>
      <c r="GX121" s="92"/>
      <c r="GY121" s="92"/>
      <c r="GZ121" s="92"/>
      <c r="HA121" s="92"/>
      <c r="HB121" s="92"/>
      <c r="HC121" s="92"/>
      <c r="HD121" s="92"/>
      <c r="HE121" s="92"/>
      <c r="HF121" s="92"/>
      <c r="HG121" s="92"/>
      <c r="HH121" s="92"/>
      <c r="HI121" s="92"/>
      <c r="HJ121" s="92"/>
      <c r="HK121" s="92"/>
      <c r="HL121" s="92"/>
      <c r="HM121" s="92"/>
      <c r="HN121" s="92"/>
      <c r="HO121" s="92"/>
      <c r="HP121" s="92"/>
      <c r="HQ121" s="92"/>
      <c r="HR121" s="92"/>
      <c r="HS121" s="92"/>
      <c r="HT121" s="92"/>
      <c r="HU121" s="92"/>
      <c r="HV121" s="92"/>
      <c r="HW121" s="92"/>
      <c r="HX121" s="92"/>
      <c r="HY121" s="92"/>
      <c r="HZ121" s="92"/>
      <c r="IA121" s="92"/>
      <c r="IB121" s="92"/>
      <c r="IC121" s="92"/>
      <c r="ID121" s="92"/>
      <c r="IE121" s="92"/>
      <c r="IF121" s="92"/>
      <c r="IG121" s="92"/>
      <c r="IH121" s="92"/>
      <c r="II121" s="92"/>
      <c r="IJ121" s="92"/>
      <c r="IK121" s="92"/>
      <c r="IL121" s="92"/>
      <c r="IM121" s="92"/>
      <c r="IN121" s="92"/>
      <c r="IO121" s="92"/>
      <c r="IP121" s="92"/>
      <c r="IQ121" s="92"/>
      <c r="IR121" s="92"/>
      <c r="IS121" s="92"/>
      <c r="IT121" s="92"/>
      <c r="IU121" s="92"/>
      <c r="IV121" s="92"/>
      <c r="IW121" s="92"/>
      <c r="IX121" s="92"/>
      <c r="IY121" s="92"/>
      <c r="IZ121" s="92"/>
      <c r="JA121" s="92"/>
      <c r="JB121" s="92"/>
      <c r="JC121" s="92"/>
      <c r="JD121" s="92"/>
      <c r="JE121" s="92"/>
      <c r="JF121" s="92"/>
      <c r="JG121" s="92"/>
      <c r="JH121" s="92"/>
      <c r="JI121" s="92"/>
      <c r="JJ121" s="92"/>
      <c r="JK121" s="92"/>
      <c r="JL121" s="92"/>
      <c r="JM121" s="92"/>
      <c r="JN121" s="92"/>
      <c r="JO121" s="92"/>
      <c r="JP121" s="92"/>
      <c r="JQ121" s="92"/>
      <c r="JR121" s="92"/>
      <c r="JS121" s="92"/>
      <c r="JT121" s="92"/>
      <c r="JU121" s="92"/>
      <c r="JV121" s="92"/>
      <c r="JW121" s="92"/>
      <c r="JX121" s="92"/>
      <c r="JY121" s="92"/>
      <c r="JZ121" s="92"/>
      <c r="KA121" s="92"/>
      <c r="KB121" s="92"/>
      <c r="KC121" s="92"/>
      <c r="KD121" s="92"/>
      <c r="KE121" s="92"/>
      <c r="KF121" s="92"/>
      <c r="KG121" s="92"/>
      <c r="KH121" s="92"/>
      <c r="KI121" s="92"/>
      <c r="KJ121" s="92"/>
      <c r="KK121" s="92"/>
      <c r="KL121" s="92"/>
      <c r="KM121" s="92"/>
      <c r="KN121" s="92"/>
      <c r="KO121" s="92"/>
      <c r="KP121" s="92"/>
      <c r="KQ121" s="92"/>
      <c r="KR121" s="92"/>
      <c r="KS121" s="92"/>
      <c r="KT121" s="92"/>
      <c r="KU121" s="92"/>
      <c r="KV121" s="92"/>
      <c r="KW121" s="92"/>
      <c r="KX121" s="92"/>
      <c r="KY121" s="92"/>
      <c r="KZ121" s="92"/>
      <c r="LA121" s="92"/>
      <c r="LB121" s="92"/>
      <c r="LC121" s="92"/>
      <c r="LD121" s="92"/>
      <c r="LE121" s="92"/>
      <c r="LF121" s="92"/>
      <c r="LG121" s="92"/>
      <c r="LH121" s="92"/>
      <c r="LI121" s="92"/>
      <c r="LJ121" s="92"/>
      <c r="LK121" s="92"/>
      <c r="LL121" s="92"/>
      <c r="LM121" s="92"/>
      <c r="LN121" s="92"/>
      <c r="LO121" s="92"/>
      <c r="LP121" s="92"/>
      <c r="LQ121" s="92"/>
      <c r="LR121" s="92"/>
      <c r="LS121" s="92"/>
      <c r="LT121" s="92"/>
      <c r="LU121" s="92"/>
      <c r="LV121" s="92"/>
      <c r="LW121" s="92"/>
      <c r="LX121" s="92"/>
      <c r="LY121" s="92"/>
      <c r="LZ121" s="92"/>
      <c r="MA121" s="92"/>
      <c r="MB121" s="92"/>
      <c r="MC121" s="92"/>
      <c r="MD121" s="92"/>
      <c r="ME121" s="92"/>
      <c r="MF121" s="92"/>
      <c r="MG121" s="92"/>
      <c r="MH121" s="92"/>
      <c r="MI121" s="92"/>
      <c r="MJ121" s="92"/>
      <c r="MK121" s="92"/>
      <c r="ML121" s="92"/>
      <c r="MM121" s="92"/>
      <c r="MN121" s="92"/>
      <c r="MO121" s="92"/>
      <c r="MP121" s="92"/>
      <c r="MQ121" s="92"/>
      <c r="MR121" s="92"/>
      <c r="MS121" s="92"/>
      <c r="MT121" s="92"/>
      <c r="MU121" s="92"/>
      <c r="MV121" s="92"/>
      <c r="MW121" s="92"/>
      <c r="MX121" s="92"/>
      <c r="MY121" s="92"/>
      <c r="MZ121" s="92"/>
      <c r="NA121" s="92"/>
      <c r="NB121" s="92"/>
      <c r="NC121" s="92"/>
      <c r="ND121" s="92"/>
      <c r="NE121" s="92"/>
      <c r="NF121" s="92"/>
      <c r="NG121" s="92"/>
      <c r="NH121" s="92"/>
      <c r="NI121" s="92"/>
      <c r="NJ121" s="92"/>
      <c r="NK121" s="92"/>
      <c r="NL121" s="92"/>
      <c r="NM121" s="92"/>
      <c r="NN121" s="92"/>
      <c r="NO121" s="92"/>
      <c r="NP121" s="92"/>
      <c r="NQ121" s="92"/>
      <c r="NR121" s="92"/>
      <c r="NS121" s="92"/>
      <c r="NT121" s="92"/>
      <c r="NU121" s="92"/>
      <c r="NV121" s="92"/>
      <c r="NW121" s="92"/>
      <c r="NX121" s="92"/>
      <c r="NY121" s="92"/>
      <c r="NZ121" s="92"/>
      <c r="OA121" s="92"/>
      <c r="OB121" s="92"/>
      <c r="OC121" s="92"/>
      <c r="OD121" s="92"/>
      <c r="OE121" s="92"/>
      <c r="OF121" s="92"/>
      <c r="OG121" s="92"/>
      <c r="OH121" s="92"/>
      <c r="OI121" s="92"/>
      <c r="OJ121" s="92"/>
      <c r="OK121" s="92"/>
      <c r="OL121" s="92"/>
      <c r="OM121" s="92"/>
      <c r="ON121" s="92"/>
      <c r="OO121" s="92"/>
      <c r="OP121" s="92"/>
      <c r="OQ121" s="92"/>
      <c r="OR121" s="92"/>
      <c r="OS121" s="92"/>
      <c r="OT121" s="92"/>
      <c r="OU121" s="92"/>
      <c r="OV121" s="92"/>
      <c r="OW121" s="92"/>
      <c r="OX121" s="92"/>
      <c r="OY121" s="92"/>
      <c r="OZ121" s="92"/>
      <c r="PA121" s="92"/>
      <c r="PB121" s="92"/>
      <c r="PC121" s="92"/>
      <c r="PD121" s="92"/>
      <c r="PE121" s="92"/>
      <c r="PF121" s="92"/>
      <c r="PG121" s="92"/>
      <c r="PH121" s="92"/>
      <c r="PI121" s="92"/>
      <c r="PJ121" s="92"/>
      <c r="PK121" s="92"/>
      <c r="PL121" s="92"/>
      <c r="PM121" s="92"/>
      <c r="PN121" s="92"/>
      <c r="PO121" s="92"/>
      <c r="PP121" s="92"/>
      <c r="PQ121" s="92"/>
      <c r="PR121" s="92"/>
      <c r="PS121" s="92"/>
      <c r="PT121" s="92"/>
      <c r="PU121" s="92"/>
      <c r="PV121" s="92"/>
      <c r="PW121" s="92"/>
      <c r="PX121" s="92"/>
      <c r="PY121" s="92"/>
      <c r="PZ121" s="92"/>
      <c r="QA121" s="92"/>
      <c r="QB121" s="92"/>
      <c r="QC121" s="92"/>
      <c r="QD121" s="92"/>
      <c r="QE121" s="92"/>
      <c r="QF121" s="92"/>
      <c r="QG121" s="92"/>
      <c r="QH121" s="92"/>
      <c r="QI121" s="92"/>
      <c r="QJ121" s="92"/>
      <c r="QK121" s="92"/>
      <c r="QL121" s="92"/>
      <c r="QM121" s="92"/>
      <c r="QN121" s="92"/>
      <c r="QO121" s="92"/>
      <c r="QP121" s="92"/>
      <c r="QQ121" s="92"/>
      <c r="QR121" s="92"/>
      <c r="QS121" s="92"/>
      <c r="QT121" s="92"/>
      <c r="QU121" s="92"/>
      <c r="QV121" s="92"/>
      <c r="QW121" s="92"/>
      <c r="QX121" s="92"/>
      <c r="QY121" s="92"/>
      <c r="QZ121" s="92"/>
      <c r="RA121" s="92"/>
      <c r="RB121" s="92"/>
      <c r="RC121" s="92"/>
      <c r="RD121" s="92"/>
      <c r="RE121" s="92"/>
      <c r="RF121" s="92"/>
      <c r="RG121" s="92"/>
      <c r="RH121" s="92"/>
      <c r="RI121" s="92"/>
      <c r="RJ121" s="92"/>
      <c r="RK121" s="92"/>
      <c r="RL121" s="92"/>
      <c r="RM121" s="92"/>
      <c r="RN121" s="92"/>
      <c r="RO121" s="92"/>
      <c r="RP121" s="92"/>
      <c r="RQ121" s="92"/>
      <c r="RR121" s="92"/>
      <c r="RS121" s="92"/>
      <c r="RT121" s="92"/>
      <c r="RU121" s="92"/>
      <c r="RV121" s="92"/>
      <c r="RW121" s="92"/>
      <c r="RX121" s="92"/>
      <c r="RY121" s="92"/>
      <c r="RZ121" s="92"/>
      <c r="SA121" s="92"/>
      <c r="SB121" s="92"/>
      <c r="SC121" s="92"/>
      <c r="SD121" s="92"/>
      <c r="SE121" s="92"/>
      <c r="SF121" s="92"/>
      <c r="SG121" s="92"/>
      <c r="SH121" s="92"/>
      <c r="SI121" s="92"/>
      <c r="SJ121" s="92"/>
      <c r="SK121" s="92"/>
      <c r="SL121" s="92"/>
      <c r="SM121" s="92"/>
      <c r="SN121" s="92"/>
      <c r="SO121" s="92"/>
      <c r="SP121" s="92"/>
      <c r="SQ121" s="92"/>
      <c r="SR121" s="92"/>
      <c r="SS121" s="92"/>
      <c r="ST121" s="92"/>
      <c r="SU121" s="92"/>
      <c r="SV121" s="92"/>
      <c r="SW121" s="92"/>
      <c r="SX121" s="92"/>
      <c r="SY121" s="92"/>
      <c r="SZ121" s="92"/>
      <c r="TA121" s="92"/>
      <c r="TB121" s="92"/>
      <c r="TC121" s="92"/>
      <c r="TD121" s="92"/>
      <c r="TE121" s="92"/>
      <c r="TF121" s="92"/>
      <c r="TG121" s="92"/>
      <c r="TH121" s="92"/>
      <c r="TI121" s="92"/>
      <c r="TJ121" s="92"/>
      <c r="TK121" s="92"/>
      <c r="TL121" s="92"/>
      <c r="TM121" s="92"/>
      <c r="TN121" s="92"/>
      <c r="TO121" s="92"/>
      <c r="TP121" s="92"/>
      <c r="TQ121" s="92"/>
      <c r="TR121" s="92"/>
      <c r="TS121" s="92"/>
      <c r="TT121" s="92"/>
      <c r="TU121" s="92"/>
      <c r="TV121" s="92"/>
      <c r="TW121" s="92"/>
      <c r="TX121" s="92"/>
      <c r="TY121" s="92"/>
      <c r="TZ121" s="92"/>
      <c r="UA121" s="92"/>
      <c r="UB121" s="92"/>
      <c r="UC121" s="92"/>
      <c r="UD121" s="92"/>
      <c r="UE121" s="92"/>
      <c r="UF121" s="92"/>
      <c r="UG121" s="92"/>
      <c r="UH121" s="92"/>
      <c r="UI121" s="92"/>
      <c r="UJ121" s="92"/>
      <c r="UK121" s="92"/>
      <c r="UL121" s="92"/>
      <c r="UM121" s="92"/>
      <c r="UN121" s="92"/>
      <c r="UO121" s="92"/>
      <c r="UP121" s="92"/>
      <c r="UQ121" s="92"/>
      <c r="UR121" s="92"/>
      <c r="US121" s="92"/>
      <c r="UT121" s="92"/>
      <c r="UU121" s="92"/>
      <c r="UV121" s="92"/>
      <c r="UW121" s="92"/>
      <c r="UX121" s="92"/>
      <c r="UY121" s="92"/>
      <c r="UZ121" s="92"/>
      <c r="VA121" s="92"/>
      <c r="VB121" s="92"/>
      <c r="VC121" s="92"/>
      <c r="VD121" s="92"/>
      <c r="VE121" s="92"/>
      <c r="VF121" s="92"/>
      <c r="VG121" s="92"/>
      <c r="VH121" s="92"/>
      <c r="VI121" s="92"/>
      <c r="VJ121" s="92"/>
      <c r="VK121" s="92"/>
      <c r="VL121" s="92"/>
      <c r="VM121" s="92"/>
      <c r="VN121" s="92"/>
      <c r="VO121" s="92"/>
      <c r="VP121" s="92"/>
      <c r="VQ121" s="92"/>
      <c r="VR121" s="92"/>
      <c r="VS121" s="92"/>
      <c r="VT121" s="92"/>
      <c r="VU121" s="92"/>
      <c r="VV121" s="92"/>
      <c r="VW121" s="92"/>
      <c r="VX121" s="92"/>
      <c r="VY121" s="92"/>
      <c r="VZ121" s="92"/>
      <c r="WA121" s="92"/>
      <c r="WB121" s="92"/>
      <c r="WC121" s="92"/>
      <c r="WD121" s="92"/>
      <c r="WE121" s="92"/>
      <c r="WF121" s="92"/>
      <c r="WG121" s="92"/>
      <c r="WH121" s="92"/>
      <c r="WI121" s="92"/>
      <c r="WJ121" s="92"/>
      <c r="WK121" s="92"/>
      <c r="WL121" s="92"/>
      <c r="WM121" s="92"/>
      <c r="WN121" s="92"/>
      <c r="WO121" s="92"/>
      <c r="WP121" s="92"/>
      <c r="WQ121" s="92"/>
      <c r="WR121" s="92"/>
      <c r="WS121" s="92"/>
      <c r="WT121" s="92"/>
      <c r="WU121" s="92"/>
      <c r="WV121" s="92"/>
      <c r="WW121" s="92"/>
      <c r="WX121" s="92"/>
      <c r="WY121" s="92"/>
      <c r="WZ121" s="92"/>
      <c r="XA121" s="92"/>
      <c r="XB121" s="92"/>
      <c r="XC121" s="92"/>
      <c r="XD121" s="92"/>
      <c r="XE121" s="92"/>
      <c r="XF121" s="92"/>
      <c r="XG121" s="92"/>
      <c r="XH121" s="92"/>
      <c r="XI121" s="92"/>
      <c r="XJ121" s="92"/>
      <c r="XK121" s="92"/>
      <c r="XL121" s="92"/>
      <c r="XM121" s="92"/>
      <c r="XN121" s="92"/>
      <c r="XO121" s="92"/>
      <c r="XP121" s="92"/>
      <c r="XQ121" s="92"/>
      <c r="XR121" s="92"/>
      <c r="XS121" s="92"/>
      <c r="XT121" s="92"/>
      <c r="XU121" s="92"/>
      <c r="XV121" s="92"/>
      <c r="XW121" s="92"/>
      <c r="XX121" s="92"/>
      <c r="XY121" s="92"/>
      <c r="XZ121" s="92"/>
      <c r="YA121" s="92"/>
      <c r="YB121" s="92"/>
      <c r="YC121" s="92"/>
      <c r="YD121" s="92"/>
      <c r="YE121" s="92"/>
      <c r="YF121" s="92"/>
      <c r="YG121" s="92"/>
      <c r="YH121" s="92"/>
      <c r="YI121" s="92"/>
      <c r="YJ121" s="92"/>
      <c r="YK121" s="92"/>
      <c r="YL121" s="92"/>
      <c r="YM121" s="92"/>
      <c r="YN121" s="92"/>
      <c r="YO121" s="92"/>
      <c r="YP121" s="92"/>
      <c r="YQ121" s="92"/>
      <c r="YR121" s="92"/>
      <c r="YS121" s="92"/>
      <c r="YT121" s="92"/>
      <c r="YU121" s="92"/>
      <c r="YV121" s="92"/>
      <c r="YW121" s="92"/>
      <c r="YX121" s="92"/>
      <c r="YY121" s="92"/>
      <c r="YZ121" s="92"/>
      <c r="ZA121" s="92"/>
      <c r="ZB121" s="92"/>
      <c r="ZC121" s="92"/>
      <c r="ZD121" s="92"/>
      <c r="ZE121" s="92"/>
      <c r="ZF121" s="92"/>
      <c r="ZG121" s="92"/>
      <c r="ZH121" s="92"/>
      <c r="ZI121" s="92"/>
      <c r="ZJ121" s="92"/>
      <c r="ZK121" s="92"/>
      <c r="ZL121" s="92"/>
      <c r="ZM121" s="92"/>
      <c r="ZN121" s="92"/>
      <c r="ZO121" s="92"/>
      <c r="ZP121" s="92"/>
      <c r="ZQ121" s="92"/>
      <c r="ZR121" s="92"/>
      <c r="ZS121" s="92"/>
      <c r="ZT121" s="92"/>
      <c r="ZU121" s="92"/>
      <c r="ZV121" s="92"/>
      <c r="ZW121" s="92"/>
      <c r="ZX121" s="92"/>
      <c r="ZY121" s="92"/>
      <c r="ZZ121" s="92"/>
      <c r="AAA121" s="92"/>
      <c r="AAB121" s="92"/>
      <c r="AAC121" s="92"/>
      <c r="AAD121" s="92"/>
      <c r="AAE121" s="92"/>
      <c r="AAF121" s="92"/>
      <c r="AAG121" s="92"/>
      <c r="AAH121" s="92"/>
      <c r="AAI121" s="92"/>
      <c r="AAJ121" s="92"/>
      <c r="AAK121" s="92"/>
      <c r="AAL121" s="92"/>
      <c r="AAM121" s="92"/>
      <c r="AAN121" s="92"/>
      <c r="AAO121" s="92"/>
      <c r="AAP121" s="92"/>
      <c r="AAQ121" s="92"/>
      <c r="AAR121" s="92"/>
      <c r="AAS121" s="92"/>
      <c r="AAT121" s="92"/>
      <c r="AAU121" s="92"/>
      <c r="AAV121" s="92"/>
      <c r="AAW121" s="92"/>
      <c r="AAX121" s="92"/>
      <c r="AAY121" s="92"/>
      <c r="AAZ121" s="92"/>
      <c r="ABA121" s="92"/>
      <c r="ABB121" s="92"/>
      <c r="ABC121" s="92"/>
      <c r="ABD121" s="92"/>
      <c r="ABE121" s="92"/>
      <c r="ABF121" s="92"/>
      <c r="ABG121" s="92"/>
      <c r="ABH121" s="92"/>
      <c r="ABI121" s="92"/>
      <c r="ABJ121" s="92"/>
      <c r="ABK121" s="92"/>
      <c r="ABL121" s="92"/>
      <c r="ABM121" s="92"/>
      <c r="ABN121" s="92"/>
      <c r="ABO121" s="92"/>
      <c r="ABP121" s="92"/>
      <c r="ABQ121" s="92"/>
      <c r="ABR121" s="92"/>
      <c r="ABS121" s="92"/>
      <c r="ABT121" s="92"/>
      <c r="ABU121" s="92"/>
      <c r="ABV121" s="92"/>
      <c r="ABW121" s="92"/>
      <c r="ABX121" s="92"/>
      <c r="ABY121" s="92"/>
      <c r="ABZ121" s="92"/>
      <c r="ACA121" s="92"/>
      <c r="ACB121" s="92"/>
      <c r="ACC121" s="92"/>
      <c r="ACD121" s="92"/>
      <c r="ACE121" s="92"/>
      <c r="ACF121" s="92"/>
      <c r="ACG121" s="92"/>
      <c r="ACH121" s="92"/>
      <c r="ACI121" s="92"/>
      <c r="ACJ121" s="92"/>
      <c r="ACK121" s="92"/>
      <c r="ACL121" s="92"/>
      <c r="ACM121" s="92"/>
      <c r="ACN121" s="92"/>
      <c r="ACO121" s="92"/>
      <c r="ACP121" s="92"/>
      <c r="ACQ121" s="92"/>
      <c r="ACR121" s="92"/>
      <c r="ACS121" s="92"/>
      <c r="ACT121" s="92"/>
      <c r="ACU121" s="92"/>
      <c r="ACV121" s="92"/>
      <c r="ACW121" s="92"/>
      <c r="ACX121" s="92"/>
      <c r="ACY121" s="92"/>
      <c r="ACZ121" s="92"/>
      <c r="ADA121" s="92"/>
      <c r="ADB121" s="92"/>
      <c r="ADC121" s="92"/>
      <c r="ADD121" s="92"/>
      <c r="ADE121" s="92"/>
      <c r="ADF121" s="92"/>
      <c r="ADG121" s="92"/>
      <c r="ADH121" s="92"/>
      <c r="ADI121" s="92"/>
      <c r="ADJ121" s="92"/>
      <c r="ADK121" s="92"/>
      <c r="ADL121" s="92"/>
      <c r="ADM121" s="92"/>
      <c r="ADN121" s="92"/>
      <c r="ADO121" s="92"/>
      <c r="ADP121" s="92"/>
      <c r="ADQ121" s="92"/>
      <c r="ADR121" s="92"/>
      <c r="ADS121" s="92"/>
      <c r="ADT121" s="92"/>
      <c r="ADU121" s="92"/>
      <c r="ADV121" s="92"/>
      <c r="ADW121" s="92"/>
      <c r="ADX121" s="92"/>
      <c r="ADY121" s="92"/>
      <c r="ADZ121" s="92"/>
      <c r="AEA121" s="92"/>
      <c r="AEB121" s="92"/>
      <c r="AEC121" s="92"/>
      <c r="AED121" s="92"/>
      <c r="AEE121" s="92"/>
      <c r="AEF121" s="92"/>
      <c r="AEG121" s="92"/>
      <c r="AEH121" s="92"/>
      <c r="AEI121" s="92"/>
      <c r="AEJ121" s="92"/>
      <c r="AEK121" s="92"/>
      <c r="AEL121" s="92"/>
      <c r="AEM121" s="92"/>
      <c r="AEN121" s="92"/>
      <c r="AEO121" s="92"/>
      <c r="AEP121" s="92"/>
      <c r="AEQ121" s="92"/>
      <c r="AER121" s="92"/>
      <c r="AES121" s="92"/>
      <c r="AET121" s="92"/>
      <c r="AEU121" s="92"/>
      <c r="AEV121" s="92"/>
      <c r="AEW121" s="92"/>
      <c r="AEX121" s="92"/>
      <c r="AEY121" s="92"/>
      <c r="AEZ121" s="92"/>
      <c r="AFA121" s="92"/>
      <c r="AFB121" s="92"/>
      <c r="AFC121" s="92"/>
      <c r="AFD121" s="92"/>
      <c r="AFE121" s="92"/>
      <c r="AFF121" s="92"/>
      <c r="AFG121" s="92"/>
      <c r="AFH121" s="92"/>
      <c r="AFI121" s="92"/>
      <c r="AFJ121" s="92"/>
      <c r="AFK121" s="92"/>
      <c r="AFL121" s="92"/>
      <c r="AFM121" s="92"/>
      <c r="AFN121" s="92"/>
      <c r="AFO121" s="92"/>
      <c r="AFP121" s="92"/>
      <c r="AFQ121" s="92"/>
      <c r="AFR121" s="92"/>
      <c r="AFS121" s="92"/>
      <c r="AFT121" s="92"/>
      <c r="AFU121" s="92"/>
      <c r="AFV121" s="92"/>
      <c r="AFW121" s="92"/>
      <c r="AFX121" s="92"/>
      <c r="AFY121" s="92"/>
      <c r="AFZ121" s="92"/>
      <c r="AGA121" s="92"/>
      <c r="AGB121" s="92"/>
      <c r="AGC121" s="92"/>
      <c r="AGD121" s="92"/>
      <c r="AGE121" s="92"/>
      <c r="AGF121" s="92"/>
      <c r="AGG121" s="92"/>
      <c r="AGH121" s="92"/>
      <c r="AGI121" s="92"/>
      <c r="AGJ121" s="92"/>
      <c r="AGK121" s="92"/>
      <c r="AGL121" s="92"/>
      <c r="AGM121" s="92"/>
      <c r="AGN121" s="92"/>
      <c r="AGO121" s="92"/>
      <c r="AGP121" s="92"/>
      <c r="AGQ121" s="92"/>
      <c r="AGR121" s="92"/>
      <c r="AGS121" s="92"/>
      <c r="AGT121" s="92"/>
      <c r="AGU121" s="92"/>
      <c r="AGV121" s="92"/>
      <c r="AGW121" s="92"/>
      <c r="AGX121" s="92"/>
      <c r="AGY121" s="92"/>
      <c r="AGZ121" s="92"/>
      <c r="AHA121" s="92"/>
      <c r="AHB121" s="92"/>
      <c r="AHC121" s="92"/>
      <c r="AHD121" s="92"/>
      <c r="AHE121" s="92"/>
      <c r="AHF121" s="92"/>
      <c r="AHG121" s="92"/>
      <c r="AHH121" s="92"/>
      <c r="AHI121" s="92"/>
      <c r="AHJ121" s="92"/>
      <c r="AHK121" s="92"/>
      <c r="AHL121" s="92"/>
      <c r="AHM121" s="92"/>
      <c r="AHN121" s="92"/>
      <c r="AHO121" s="92"/>
      <c r="AHP121" s="92"/>
      <c r="AHQ121" s="92"/>
      <c r="AHR121" s="92"/>
      <c r="AHS121" s="92"/>
      <c r="AHT121" s="92"/>
      <c r="AHU121" s="92"/>
      <c r="AHV121" s="92"/>
      <c r="AHW121" s="92"/>
      <c r="AHX121" s="92"/>
      <c r="AHY121" s="92"/>
      <c r="AHZ121" s="92"/>
      <c r="AIA121" s="92"/>
      <c r="AIB121" s="92"/>
      <c r="AIC121" s="92"/>
      <c r="AID121" s="92"/>
      <c r="AIE121" s="92"/>
      <c r="AIF121" s="92"/>
      <c r="AIG121" s="92"/>
      <c r="AIH121" s="92"/>
      <c r="AII121" s="92"/>
      <c r="AIJ121" s="92"/>
      <c r="AIK121" s="92"/>
      <c r="AIL121" s="92"/>
      <c r="AIM121" s="92"/>
      <c r="AIN121" s="92"/>
      <c r="AIO121" s="92"/>
      <c r="AIP121" s="92"/>
      <c r="AIQ121" s="92"/>
      <c r="AIR121" s="92"/>
      <c r="AIS121" s="92"/>
      <c r="AIT121" s="92"/>
      <c r="AIU121" s="92"/>
      <c r="AIV121" s="92"/>
      <c r="AIW121" s="92"/>
      <c r="AIX121" s="92"/>
      <c r="AIY121" s="92"/>
      <c r="AIZ121" s="92"/>
      <c r="AJA121" s="92"/>
      <c r="AJB121" s="92"/>
      <c r="AJC121" s="92"/>
      <c r="AJD121" s="92"/>
      <c r="AJE121" s="92"/>
      <c r="AJF121" s="92"/>
      <c r="AJG121" s="92"/>
      <c r="AJH121" s="92"/>
      <c r="AJI121" s="92"/>
      <c r="AJJ121" s="92"/>
      <c r="AJK121" s="92"/>
      <c r="AJL121" s="92"/>
      <c r="AJM121" s="92"/>
      <c r="AJN121" s="92"/>
      <c r="AJO121" s="92"/>
      <c r="AJP121" s="92"/>
      <c r="AJQ121" s="92"/>
      <c r="AJR121" s="92"/>
      <c r="AJS121" s="92"/>
      <c r="AJT121" s="92"/>
      <c r="AJU121" s="92"/>
      <c r="AJV121" s="92"/>
      <c r="AJW121" s="92"/>
      <c r="AJX121" s="92"/>
      <c r="AJY121" s="92"/>
      <c r="AJZ121" s="92"/>
      <c r="AKA121" s="92"/>
      <c r="AKB121" s="92"/>
      <c r="AKC121" s="92"/>
      <c r="AKD121" s="92"/>
      <c r="AKE121" s="92"/>
      <c r="AKF121" s="92"/>
      <c r="AKG121" s="92"/>
      <c r="AKH121" s="92"/>
      <c r="AKI121" s="92"/>
      <c r="AKJ121" s="92"/>
      <c r="AKK121" s="92"/>
      <c r="AKL121" s="92"/>
      <c r="AKM121" s="92"/>
      <c r="AKN121" s="92"/>
      <c r="AKO121" s="92"/>
      <c r="AKP121" s="92"/>
      <c r="AKQ121" s="92"/>
      <c r="AKR121" s="92"/>
      <c r="AKS121" s="92"/>
      <c r="AKT121" s="92"/>
      <c r="AKU121" s="92"/>
      <c r="AKV121" s="92"/>
      <c r="AKW121" s="92"/>
      <c r="AKX121" s="92"/>
      <c r="AKY121" s="92"/>
      <c r="AKZ121" s="92"/>
      <c r="ALA121" s="92"/>
      <c r="ALB121" s="92"/>
      <c r="ALC121" s="92"/>
      <c r="ALD121" s="92"/>
      <c r="ALE121" s="92"/>
      <c r="ALF121" s="92"/>
      <c r="ALG121" s="92"/>
      <c r="ALH121" s="92"/>
      <c r="ALI121" s="92"/>
      <c r="ALJ121" s="92"/>
      <c r="ALK121" s="92"/>
      <c r="ALL121" s="92"/>
      <c r="ALM121" s="92"/>
      <c r="ALN121" s="92"/>
      <c r="ALO121" s="92"/>
      <c r="ALP121" s="92"/>
      <c r="ALQ121" s="92"/>
      <c r="ALR121" s="92"/>
      <c r="ALS121" s="92"/>
      <c r="ALT121" s="92"/>
      <c r="ALU121" s="92"/>
      <c r="ALV121" s="92"/>
      <c r="ALW121" s="92"/>
      <c r="ALX121" s="92"/>
      <c r="ALY121" s="92"/>
      <c r="ALZ121" s="92"/>
      <c r="AMA121" s="92"/>
      <c r="AMB121" s="92"/>
      <c r="AMC121" s="92"/>
      <c r="AMD121" s="92"/>
      <c r="AME121" s="92"/>
    </row>
    <row r="122" spans="1:1025" ht="16" x14ac:dyDescent="0.3">
      <c r="A122" s="113"/>
      <c r="B122" s="92"/>
      <c r="C122" s="114" t="s">
        <v>10</v>
      </c>
      <c r="D122" s="113"/>
      <c r="F122" s="92"/>
      <c r="G122" s="92"/>
      <c r="H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2"/>
      <c r="DA122" s="92"/>
      <c r="DB122" s="92"/>
      <c r="DC122" s="92"/>
      <c r="DD122" s="92"/>
      <c r="DE122" s="92"/>
      <c r="DF122" s="92"/>
      <c r="DG122" s="92"/>
      <c r="DH122" s="92"/>
      <c r="DI122" s="92"/>
      <c r="DJ122" s="92"/>
      <c r="DK122" s="92"/>
      <c r="DL122" s="92"/>
      <c r="DM122" s="92"/>
      <c r="DN122" s="92"/>
      <c r="DO122" s="92"/>
      <c r="DP122" s="92"/>
      <c r="DQ122" s="92"/>
      <c r="DR122" s="92"/>
      <c r="DS122" s="92"/>
      <c r="DT122" s="92"/>
      <c r="DU122" s="92"/>
      <c r="DV122" s="92"/>
      <c r="DW122" s="92"/>
      <c r="DX122" s="92"/>
      <c r="DY122" s="92"/>
      <c r="DZ122" s="92"/>
      <c r="EA122" s="92"/>
      <c r="EB122" s="92"/>
      <c r="EC122" s="92"/>
      <c r="ED122" s="92"/>
      <c r="EE122" s="92"/>
      <c r="EF122" s="92"/>
      <c r="EG122" s="92"/>
      <c r="EH122" s="92"/>
      <c r="EI122" s="92"/>
      <c r="EJ122" s="92"/>
      <c r="EK122" s="92"/>
      <c r="EL122" s="92"/>
      <c r="EM122" s="92"/>
      <c r="EN122" s="92"/>
      <c r="EO122" s="92"/>
      <c r="EP122" s="92"/>
      <c r="EQ122" s="92"/>
      <c r="ER122" s="92"/>
      <c r="ES122" s="92"/>
      <c r="ET122" s="92"/>
      <c r="EU122" s="92"/>
      <c r="EV122" s="92"/>
      <c r="EW122" s="92"/>
      <c r="EX122" s="92"/>
      <c r="EY122" s="92"/>
      <c r="EZ122" s="92"/>
      <c r="FA122" s="92"/>
      <c r="FB122" s="92"/>
      <c r="FC122" s="92"/>
      <c r="FD122" s="92"/>
      <c r="FE122" s="92"/>
      <c r="FF122" s="92"/>
      <c r="FG122" s="92"/>
      <c r="FH122" s="92"/>
      <c r="FI122" s="92"/>
      <c r="FJ122" s="92"/>
      <c r="FK122" s="92"/>
      <c r="FL122" s="92"/>
      <c r="FM122" s="92"/>
      <c r="FN122" s="92"/>
      <c r="FO122" s="92"/>
      <c r="FP122" s="92"/>
      <c r="FQ122" s="92"/>
      <c r="FR122" s="92"/>
      <c r="FS122" s="92"/>
      <c r="FT122" s="92"/>
      <c r="FU122" s="92"/>
      <c r="FV122" s="92"/>
      <c r="FW122" s="92"/>
      <c r="FX122" s="92"/>
      <c r="FY122" s="92"/>
      <c r="FZ122" s="92"/>
      <c r="GA122" s="92"/>
      <c r="GB122" s="92"/>
      <c r="GC122" s="92"/>
      <c r="GD122" s="92"/>
      <c r="GE122" s="92"/>
      <c r="GF122" s="92"/>
      <c r="GG122" s="92"/>
      <c r="GH122" s="92"/>
      <c r="GI122" s="92"/>
      <c r="GJ122" s="92"/>
      <c r="GK122" s="92"/>
      <c r="GL122" s="92"/>
      <c r="GM122" s="92"/>
      <c r="GN122" s="92"/>
      <c r="GO122" s="92"/>
      <c r="GP122" s="92"/>
      <c r="GQ122" s="92"/>
      <c r="GR122" s="92"/>
      <c r="GS122" s="92"/>
      <c r="GT122" s="92"/>
      <c r="GU122" s="92"/>
      <c r="GV122" s="92"/>
      <c r="GW122" s="92"/>
      <c r="GX122" s="92"/>
      <c r="GY122" s="92"/>
      <c r="GZ122" s="92"/>
      <c r="HA122" s="92"/>
      <c r="HB122" s="92"/>
      <c r="HC122" s="92"/>
      <c r="HD122" s="92"/>
      <c r="HE122" s="92"/>
      <c r="HF122" s="92"/>
      <c r="HG122" s="92"/>
      <c r="HH122" s="92"/>
      <c r="HI122" s="92"/>
      <c r="HJ122" s="92"/>
      <c r="HK122" s="92"/>
      <c r="HL122" s="92"/>
      <c r="HM122" s="92"/>
      <c r="HN122" s="92"/>
      <c r="HO122" s="92"/>
      <c r="HP122" s="92"/>
      <c r="HQ122" s="92"/>
      <c r="HR122" s="92"/>
      <c r="HS122" s="92"/>
      <c r="HT122" s="92"/>
      <c r="HU122" s="92"/>
      <c r="HV122" s="92"/>
      <c r="HW122" s="92"/>
      <c r="HX122" s="92"/>
      <c r="HY122" s="92"/>
      <c r="HZ122" s="92"/>
      <c r="IA122" s="92"/>
      <c r="IB122" s="92"/>
      <c r="IC122" s="92"/>
      <c r="ID122" s="92"/>
      <c r="IE122" s="92"/>
      <c r="IF122" s="92"/>
      <c r="IG122" s="92"/>
      <c r="IH122" s="92"/>
      <c r="II122" s="92"/>
      <c r="IJ122" s="92"/>
      <c r="IK122" s="92"/>
      <c r="IL122" s="92"/>
      <c r="IM122" s="92"/>
      <c r="IN122" s="92"/>
      <c r="IO122" s="92"/>
      <c r="IP122" s="92"/>
      <c r="IQ122" s="92"/>
      <c r="IR122" s="92"/>
      <c r="IS122" s="92"/>
      <c r="IT122" s="92"/>
      <c r="IU122" s="92"/>
      <c r="IV122" s="92"/>
      <c r="IW122" s="92"/>
      <c r="IX122" s="92"/>
      <c r="IY122" s="92"/>
      <c r="IZ122" s="92"/>
      <c r="JA122" s="92"/>
      <c r="JB122" s="92"/>
      <c r="JC122" s="92"/>
      <c r="JD122" s="92"/>
      <c r="JE122" s="92"/>
      <c r="JF122" s="92"/>
      <c r="JG122" s="92"/>
      <c r="JH122" s="92"/>
      <c r="JI122" s="92"/>
      <c r="JJ122" s="92"/>
      <c r="JK122" s="92"/>
      <c r="JL122" s="92"/>
      <c r="JM122" s="92"/>
      <c r="JN122" s="92"/>
      <c r="JO122" s="92"/>
      <c r="JP122" s="92"/>
      <c r="JQ122" s="92"/>
      <c r="JR122" s="92"/>
      <c r="JS122" s="92"/>
      <c r="JT122" s="92"/>
      <c r="JU122" s="92"/>
      <c r="JV122" s="92"/>
      <c r="JW122" s="92"/>
      <c r="JX122" s="92"/>
      <c r="JY122" s="92"/>
      <c r="JZ122" s="92"/>
      <c r="KA122" s="92"/>
      <c r="KB122" s="92"/>
      <c r="KC122" s="92"/>
      <c r="KD122" s="92"/>
      <c r="KE122" s="92"/>
      <c r="KF122" s="92"/>
      <c r="KG122" s="92"/>
      <c r="KH122" s="92"/>
      <c r="KI122" s="92"/>
      <c r="KJ122" s="92"/>
      <c r="KK122" s="92"/>
      <c r="KL122" s="92"/>
      <c r="KM122" s="92"/>
      <c r="KN122" s="92"/>
      <c r="KO122" s="92"/>
      <c r="KP122" s="92"/>
      <c r="KQ122" s="92"/>
      <c r="KR122" s="92"/>
      <c r="KS122" s="92"/>
      <c r="KT122" s="92"/>
      <c r="KU122" s="92"/>
      <c r="KV122" s="92"/>
      <c r="KW122" s="92"/>
      <c r="KX122" s="92"/>
      <c r="KY122" s="92"/>
      <c r="KZ122" s="92"/>
      <c r="LA122" s="92"/>
      <c r="LB122" s="92"/>
      <c r="LC122" s="92"/>
      <c r="LD122" s="92"/>
      <c r="LE122" s="92"/>
      <c r="LF122" s="92"/>
      <c r="LG122" s="92"/>
      <c r="LH122" s="92"/>
      <c r="LI122" s="92"/>
      <c r="LJ122" s="92"/>
      <c r="LK122" s="92"/>
      <c r="LL122" s="92"/>
      <c r="LM122" s="92"/>
      <c r="LN122" s="92"/>
      <c r="LO122" s="92"/>
      <c r="LP122" s="92"/>
      <c r="LQ122" s="92"/>
      <c r="LR122" s="92"/>
      <c r="LS122" s="92"/>
      <c r="LT122" s="92"/>
      <c r="LU122" s="92"/>
      <c r="LV122" s="92"/>
      <c r="LW122" s="92"/>
      <c r="LX122" s="92"/>
      <c r="LY122" s="92"/>
      <c r="LZ122" s="92"/>
      <c r="MA122" s="92"/>
      <c r="MB122" s="92"/>
      <c r="MC122" s="92"/>
      <c r="MD122" s="92"/>
      <c r="ME122" s="92"/>
      <c r="MF122" s="92"/>
      <c r="MG122" s="92"/>
      <c r="MH122" s="92"/>
      <c r="MI122" s="92"/>
      <c r="MJ122" s="92"/>
      <c r="MK122" s="92"/>
      <c r="ML122" s="92"/>
      <c r="MM122" s="92"/>
      <c r="MN122" s="92"/>
      <c r="MO122" s="92"/>
      <c r="MP122" s="92"/>
      <c r="MQ122" s="92"/>
      <c r="MR122" s="92"/>
      <c r="MS122" s="92"/>
      <c r="MT122" s="92"/>
      <c r="MU122" s="92"/>
      <c r="MV122" s="92"/>
      <c r="MW122" s="92"/>
      <c r="MX122" s="92"/>
      <c r="MY122" s="92"/>
      <c r="MZ122" s="92"/>
      <c r="NA122" s="92"/>
      <c r="NB122" s="92"/>
      <c r="NC122" s="92"/>
      <c r="ND122" s="92"/>
      <c r="NE122" s="92"/>
      <c r="NF122" s="92"/>
      <c r="NG122" s="92"/>
      <c r="NH122" s="92"/>
      <c r="NI122" s="92"/>
      <c r="NJ122" s="92"/>
      <c r="NK122" s="92"/>
      <c r="NL122" s="92"/>
      <c r="NM122" s="92"/>
      <c r="NN122" s="92"/>
      <c r="NO122" s="92"/>
      <c r="NP122" s="92"/>
      <c r="NQ122" s="92"/>
      <c r="NR122" s="92"/>
      <c r="NS122" s="92"/>
      <c r="NT122" s="92"/>
      <c r="NU122" s="92"/>
      <c r="NV122" s="92"/>
      <c r="NW122" s="92"/>
      <c r="NX122" s="92"/>
      <c r="NY122" s="92"/>
      <c r="NZ122" s="92"/>
      <c r="OA122" s="92"/>
      <c r="OB122" s="92"/>
      <c r="OC122" s="92"/>
      <c r="OD122" s="92"/>
      <c r="OE122" s="92"/>
      <c r="OF122" s="92"/>
      <c r="OG122" s="92"/>
      <c r="OH122" s="92"/>
      <c r="OI122" s="92"/>
      <c r="OJ122" s="92"/>
      <c r="OK122" s="92"/>
      <c r="OL122" s="92"/>
      <c r="OM122" s="92"/>
      <c r="ON122" s="92"/>
      <c r="OO122" s="92"/>
      <c r="OP122" s="92"/>
      <c r="OQ122" s="92"/>
      <c r="OR122" s="92"/>
      <c r="OS122" s="92"/>
      <c r="OT122" s="92"/>
      <c r="OU122" s="92"/>
      <c r="OV122" s="92"/>
      <c r="OW122" s="92"/>
      <c r="OX122" s="92"/>
      <c r="OY122" s="92"/>
      <c r="OZ122" s="92"/>
      <c r="PA122" s="92"/>
      <c r="PB122" s="92"/>
      <c r="PC122" s="92"/>
      <c r="PD122" s="92"/>
      <c r="PE122" s="92"/>
      <c r="PF122" s="92"/>
      <c r="PG122" s="92"/>
      <c r="PH122" s="92"/>
      <c r="PI122" s="92"/>
      <c r="PJ122" s="92"/>
      <c r="PK122" s="92"/>
      <c r="PL122" s="92"/>
      <c r="PM122" s="92"/>
      <c r="PN122" s="92"/>
      <c r="PO122" s="92"/>
      <c r="PP122" s="92"/>
      <c r="PQ122" s="92"/>
      <c r="PR122" s="92"/>
      <c r="PS122" s="92"/>
      <c r="PT122" s="92"/>
      <c r="PU122" s="92"/>
      <c r="PV122" s="92"/>
      <c r="PW122" s="92"/>
      <c r="PX122" s="92"/>
      <c r="PY122" s="92"/>
      <c r="PZ122" s="92"/>
      <c r="QA122" s="92"/>
      <c r="QB122" s="92"/>
      <c r="QC122" s="92"/>
      <c r="QD122" s="92"/>
      <c r="QE122" s="92"/>
      <c r="QF122" s="92"/>
      <c r="QG122" s="92"/>
      <c r="QH122" s="92"/>
      <c r="QI122" s="92"/>
      <c r="QJ122" s="92"/>
      <c r="QK122" s="92"/>
      <c r="QL122" s="92"/>
      <c r="QM122" s="92"/>
      <c r="QN122" s="92"/>
      <c r="QO122" s="92"/>
      <c r="QP122" s="92"/>
      <c r="QQ122" s="92"/>
      <c r="QR122" s="92"/>
      <c r="QS122" s="92"/>
      <c r="QT122" s="92"/>
      <c r="QU122" s="92"/>
      <c r="QV122" s="92"/>
      <c r="QW122" s="92"/>
      <c r="QX122" s="92"/>
      <c r="QY122" s="92"/>
      <c r="QZ122" s="92"/>
      <c r="RA122" s="92"/>
      <c r="RB122" s="92"/>
      <c r="RC122" s="92"/>
      <c r="RD122" s="92"/>
      <c r="RE122" s="92"/>
      <c r="RF122" s="92"/>
      <c r="RG122" s="92"/>
      <c r="RH122" s="92"/>
      <c r="RI122" s="92"/>
      <c r="RJ122" s="92"/>
      <c r="RK122" s="92"/>
      <c r="RL122" s="92"/>
      <c r="RM122" s="92"/>
      <c r="RN122" s="92"/>
      <c r="RO122" s="92"/>
      <c r="RP122" s="92"/>
      <c r="RQ122" s="92"/>
      <c r="RR122" s="92"/>
      <c r="RS122" s="92"/>
      <c r="RT122" s="92"/>
      <c r="RU122" s="92"/>
      <c r="RV122" s="92"/>
      <c r="RW122" s="92"/>
      <c r="RX122" s="92"/>
      <c r="RY122" s="92"/>
      <c r="RZ122" s="92"/>
      <c r="SA122" s="92"/>
      <c r="SB122" s="92"/>
      <c r="SC122" s="92"/>
      <c r="SD122" s="92"/>
      <c r="SE122" s="92"/>
      <c r="SF122" s="92"/>
      <c r="SG122" s="92"/>
      <c r="SH122" s="92"/>
      <c r="SI122" s="92"/>
      <c r="SJ122" s="92"/>
      <c r="SK122" s="92"/>
      <c r="SL122" s="92"/>
      <c r="SM122" s="92"/>
      <c r="SN122" s="92"/>
      <c r="SO122" s="92"/>
      <c r="SP122" s="92"/>
      <c r="SQ122" s="92"/>
      <c r="SR122" s="92"/>
      <c r="SS122" s="92"/>
      <c r="ST122" s="92"/>
      <c r="SU122" s="92"/>
      <c r="SV122" s="92"/>
      <c r="SW122" s="92"/>
      <c r="SX122" s="92"/>
      <c r="SY122" s="92"/>
      <c r="SZ122" s="92"/>
      <c r="TA122" s="92"/>
      <c r="TB122" s="92"/>
      <c r="TC122" s="92"/>
      <c r="TD122" s="92"/>
      <c r="TE122" s="92"/>
      <c r="TF122" s="92"/>
      <c r="TG122" s="92"/>
      <c r="TH122" s="92"/>
      <c r="TI122" s="92"/>
      <c r="TJ122" s="92"/>
      <c r="TK122" s="92"/>
      <c r="TL122" s="92"/>
      <c r="TM122" s="92"/>
      <c r="TN122" s="92"/>
      <c r="TO122" s="92"/>
      <c r="TP122" s="92"/>
      <c r="TQ122" s="92"/>
      <c r="TR122" s="92"/>
      <c r="TS122" s="92"/>
      <c r="TT122" s="92"/>
      <c r="TU122" s="92"/>
      <c r="TV122" s="92"/>
      <c r="TW122" s="92"/>
      <c r="TX122" s="92"/>
      <c r="TY122" s="92"/>
      <c r="TZ122" s="92"/>
      <c r="UA122" s="92"/>
      <c r="UB122" s="92"/>
      <c r="UC122" s="92"/>
      <c r="UD122" s="92"/>
      <c r="UE122" s="92"/>
      <c r="UF122" s="92"/>
      <c r="UG122" s="92"/>
      <c r="UH122" s="92"/>
      <c r="UI122" s="92"/>
      <c r="UJ122" s="92"/>
      <c r="UK122" s="92"/>
      <c r="UL122" s="92"/>
      <c r="UM122" s="92"/>
      <c r="UN122" s="92"/>
      <c r="UO122" s="92"/>
      <c r="UP122" s="92"/>
      <c r="UQ122" s="92"/>
      <c r="UR122" s="92"/>
      <c r="US122" s="92"/>
      <c r="UT122" s="92"/>
      <c r="UU122" s="92"/>
      <c r="UV122" s="92"/>
      <c r="UW122" s="92"/>
      <c r="UX122" s="92"/>
      <c r="UY122" s="92"/>
      <c r="UZ122" s="92"/>
      <c r="VA122" s="92"/>
      <c r="VB122" s="92"/>
      <c r="VC122" s="92"/>
      <c r="VD122" s="92"/>
      <c r="VE122" s="92"/>
      <c r="VF122" s="92"/>
      <c r="VG122" s="92"/>
      <c r="VH122" s="92"/>
      <c r="VI122" s="92"/>
      <c r="VJ122" s="92"/>
      <c r="VK122" s="92"/>
      <c r="VL122" s="92"/>
      <c r="VM122" s="92"/>
      <c r="VN122" s="92"/>
      <c r="VO122" s="92"/>
      <c r="VP122" s="92"/>
      <c r="VQ122" s="92"/>
      <c r="VR122" s="92"/>
      <c r="VS122" s="92"/>
      <c r="VT122" s="92"/>
      <c r="VU122" s="92"/>
      <c r="VV122" s="92"/>
      <c r="VW122" s="92"/>
      <c r="VX122" s="92"/>
      <c r="VY122" s="92"/>
      <c r="VZ122" s="92"/>
      <c r="WA122" s="92"/>
      <c r="WB122" s="92"/>
      <c r="WC122" s="92"/>
      <c r="WD122" s="92"/>
      <c r="WE122" s="92"/>
      <c r="WF122" s="92"/>
      <c r="WG122" s="92"/>
      <c r="WH122" s="92"/>
      <c r="WI122" s="92"/>
      <c r="WJ122" s="92"/>
      <c r="WK122" s="92"/>
      <c r="WL122" s="92"/>
      <c r="WM122" s="92"/>
      <c r="WN122" s="92"/>
      <c r="WO122" s="92"/>
      <c r="WP122" s="92"/>
      <c r="WQ122" s="92"/>
      <c r="WR122" s="92"/>
      <c r="WS122" s="92"/>
      <c r="WT122" s="92"/>
      <c r="WU122" s="92"/>
      <c r="WV122" s="92"/>
      <c r="WW122" s="92"/>
      <c r="WX122" s="92"/>
      <c r="WY122" s="92"/>
      <c r="WZ122" s="92"/>
      <c r="XA122" s="92"/>
      <c r="XB122" s="92"/>
      <c r="XC122" s="92"/>
      <c r="XD122" s="92"/>
      <c r="XE122" s="92"/>
      <c r="XF122" s="92"/>
      <c r="XG122" s="92"/>
      <c r="XH122" s="92"/>
      <c r="XI122" s="92"/>
      <c r="XJ122" s="92"/>
      <c r="XK122" s="92"/>
      <c r="XL122" s="92"/>
      <c r="XM122" s="92"/>
      <c r="XN122" s="92"/>
      <c r="XO122" s="92"/>
      <c r="XP122" s="92"/>
      <c r="XQ122" s="92"/>
      <c r="XR122" s="92"/>
      <c r="XS122" s="92"/>
      <c r="XT122" s="92"/>
      <c r="XU122" s="92"/>
      <c r="XV122" s="92"/>
      <c r="XW122" s="92"/>
      <c r="XX122" s="92"/>
      <c r="XY122" s="92"/>
      <c r="XZ122" s="92"/>
      <c r="YA122" s="92"/>
      <c r="YB122" s="92"/>
      <c r="YC122" s="92"/>
      <c r="YD122" s="92"/>
      <c r="YE122" s="92"/>
      <c r="YF122" s="92"/>
      <c r="YG122" s="92"/>
      <c r="YH122" s="92"/>
      <c r="YI122" s="92"/>
      <c r="YJ122" s="92"/>
      <c r="YK122" s="92"/>
      <c r="YL122" s="92"/>
      <c r="YM122" s="92"/>
      <c r="YN122" s="92"/>
      <c r="YO122" s="92"/>
      <c r="YP122" s="92"/>
      <c r="YQ122" s="92"/>
      <c r="YR122" s="92"/>
      <c r="YS122" s="92"/>
      <c r="YT122" s="92"/>
      <c r="YU122" s="92"/>
      <c r="YV122" s="92"/>
      <c r="YW122" s="92"/>
      <c r="YX122" s="92"/>
      <c r="YY122" s="92"/>
      <c r="YZ122" s="92"/>
      <c r="ZA122" s="92"/>
      <c r="ZB122" s="92"/>
      <c r="ZC122" s="92"/>
      <c r="ZD122" s="92"/>
      <c r="ZE122" s="92"/>
      <c r="ZF122" s="92"/>
      <c r="ZG122" s="92"/>
      <c r="ZH122" s="92"/>
      <c r="ZI122" s="92"/>
      <c r="ZJ122" s="92"/>
      <c r="ZK122" s="92"/>
      <c r="ZL122" s="92"/>
      <c r="ZM122" s="92"/>
      <c r="ZN122" s="92"/>
      <c r="ZO122" s="92"/>
      <c r="ZP122" s="92"/>
      <c r="ZQ122" s="92"/>
      <c r="ZR122" s="92"/>
      <c r="ZS122" s="92"/>
      <c r="ZT122" s="92"/>
      <c r="ZU122" s="92"/>
      <c r="ZV122" s="92"/>
      <c r="ZW122" s="92"/>
      <c r="ZX122" s="92"/>
      <c r="ZY122" s="92"/>
      <c r="ZZ122" s="92"/>
      <c r="AAA122" s="92"/>
      <c r="AAB122" s="92"/>
      <c r="AAC122" s="92"/>
      <c r="AAD122" s="92"/>
      <c r="AAE122" s="92"/>
      <c r="AAF122" s="92"/>
      <c r="AAG122" s="92"/>
      <c r="AAH122" s="92"/>
      <c r="AAI122" s="92"/>
      <c r="AAJ122" s="92"/>
      <c r="AAK122" s="92"/>
      <c r="AAL122" s="92"/>
      <c r="AAM122" s="92"/>
      <c r="AAN122" s="92"/>
      <c r="AAO122" s="92"/>
      <c r="AAP122" s="92"/>
      <c r="AAQ122" s="92"/>
      <c r="AAR122" s="92"/>
      <c r="AAS122" s="92"/>
      <c r="AAT122" s="92"/>
      <c r="AAU122" s="92"/>
      <c r="AAV122" s="92"/>
      <c r="AAW122" s="92"/>
      <c r="AAX122" s="92"/>
      <c r="AAY122" s="92"/>
      <c r="AAZ122" s="92"/>
      <c r="ABA122" s="92"/>
      <c r="ABB122" s="92"/>
      <c r="ABC122" s="92"/>
      <c r="ABD122" s="92"/>
      <c r="ABE122" s="92"/>
      <c r="ABF122" s="92"/>
      <c r="ABG122" s="92"/>
      <c r="ABH122" s="92"/>
      <c r="ABI122" s="92"/>
      <c r="ABJ122" s="92"/>
      <c r="ABK122" s="92"/>
      <c r="ABL122" s="92"/>
      <c r="ABM122" s="92"/>
      <c r="ABN122" s="92"/>
      <c r="ABO122" s="92"/>
      <c r="ABP122" s="92"/>
      <c r="ABQ122" s="92"/>
      <c r="ABR122" s="92"/>
      <c r="ABS122" s="92"/>
      <c r="ABT122" s="92"/>
      <c r="ABU122" s="92"/>
      <c r="ABV122" s="92"/>
      <c r="ABW122" s="92"/>
      <c r="ABX122" s="92"/>
      <c r="ABY122" s="92"/>
      <c r="ABZ122" s="92"/>
      <c r="ACA122" s="92"/>
      <c r="ACB122" s="92"/>
      <c r="ACC122" s="92"/>
      <c r="ACD122" s="92"/>
      <c r="ACE122" s="92"/>
      <c r="ACF122" s="92"/>
      <c r="ACG122" s="92"/>
      <c r="ACH122" s="92"/>
      <c r="ACI122" s="92"/>
      <c r="ACJ122" s="92"/>
      <c r="ACK122" s="92"/>
      <c r="ACL122" s="92"/>
      <c r="ACM122" s="92"/>
      <c r="ACN122" s="92"/>
      <c r="ACO122" s="92"/>
      <c r="ACP122" s="92"/>
      <c r="ACQ122" s="92"/>
      <c r="ACR122" s="92"/>
      <c r="ACS122" s="92"/>
      <c r="ACT122" s="92"/>
      <c r="ACU122" s="92"/>
      <c r="ACV122" s="92"/>
      <c r="ACW122" s="92"/>
      <c r="ACX122" s="92"/>
      <c r="ACY122" s="92"/>
      <c r="ACZ122" s="92"/>
      <c r="ADA122" s="92"/>
      <c r="ADB122" s="92"/>
      <c r="ADC122" s="92"/>
      <c r="ADD122" s="92"/>
      <c r="ADE122" s="92"/>
      <c r="ADF122" s="92"/>
      <c r="ADG122" s="92"/>
      <c r="ADH122" s="92"/>
      <c r="ADI122" s="92"/>
      <c r="ADJ122" s="92"/>
      <c r="ADK122" s="92"/>
      <c r="ADL122" s="92"/>
      <c r="ADM122" s="92"/>
      <c r="ADN122" s="92"/>
      <c r="ADO122" s="92"/>
      <c r="ADP122" s="92"/>
      <c r="ADQ122" s="92"/>
      <c r="ADR122" s="92"/>
      <c r="ADS122" s="92"/>
      <c r="ADT122" s="92"/>
      <c r="ADU122" s="92"/>
      <c r="ADV122" s="92"/>
      <c r="ADW122" s="92"/>
      <c r="ADX122" s="92"/>
      <c r="ADY122" s="92"/>
      <c r="ADZ122" s="92"/>
      <c r="AEA122" s="92"/>
      <c r="AEB122" s="92"/>
      <c r="AEC122" s="92"/>
      <c r="AED122" s="92"/>
      <c r="AEE122" s="92"/>
      <c r="AEF122" s="92"/>
      <c r="AEG122" s="92"/>
      <c r="AEH122" s="92"/>
      <c r="AEI122" s="92"/>
      <c r="AEJ122" s="92"/>
      <c r="AEK122" s="92"/>
      <c r="AEL122" s="92"/>
      <c r="AEM122" s="92"/>
      <c r="AEN122" s="92"/>
      <c r="AEO122" s="92"/>
      <c r="AEP122" s="92"/>
      <c r="AEQ122" s="92"/>
      <c r="AER122" s="92"/>
      <c r="AES122" s="92"/>
      <c r="AET122" s="92"/>
      <c r="AEU122" s="92"/>
      <c r="AEV122" s="92"/>
      <c r="AEW122" s="92"/>
      <c r="AEX122" s="92"/>
      <c r="AEY122" s="92"/>
      <c r="AEZ122" s="92"/>
      <c r="AFA122" s="92"/>
      <c r="AFB122" s="92"/>
      <c r="AFC122" s="92"/>
      <c r="AFD122" s="92"/>
      <c r="AFE122" s="92"/>
      <c r="AFF122" s="92"/>
      <c r="AFG122" s="92"/>
      <c r="AFH122" s="92"/>
      <c r="AFI122" s="92"/>
      <c r="AFJ122" s="92"/>
      <c r="AFK122" s="92"/>
      <c r="AFL122" s="92"/>
      <c r="AFM122" s="92"/>
      <c r="AFN122" s="92"/>
      <c r="AFO122" s="92"/>
      <c r="AFP122" s="92"/>
      <c r="AFQ122" s="92"/>
      <c r="AFR122" s="92"/>
      <c r="AFS122" s="92"/>
      <c r="AFT122" s="92"/>
      <c r="AFU122" s="92"/>
      <c r="AFV122" s="92"/>
      <c r="AFW122" s="92"/>
      <c r="AFX122" s="92"/>
      <c r="AFY122" s="92"/>
      <c r="AFZ122" s="92"/>
      <c r="AGA122" s="92"/>
      <c r="AGB122" s="92"/>
      <c r="AGC122" s="92"/>
      <c r="AGD122" s="92"/>
      <c r="AGE122" s="92"/>
      <c r="AGF122" s="92"/>
      <c r="AGG122" s="92"/>
      <c r="AGH122" s="92"/>
      <c r="AGI122" s="92"/>
      <c r="AGJ122" s="92"/>
      <c r="AGK122" s="92"/>
      <c r="AGL122" s="92"/>
      <c r="AGM122" s="92"/>
      <c r="AGN122" s="92"/>
      <c r="AGO122" s="92"/>
      <c r="AGP122" s="92"/>
      <c r="AGQ122" s="92"/>
      <c r="AGR122" s="92"/>
      <c r="AGS122" s="92"/>
      <c r="AGT122" s="92"/>
      <c r="AGU122" s="92"/>
      <c r="AGV122" s="92"/>
      <c r="AGW122" s="92"/>
      <c r="AGX122" s="92"/>
      <c r="AGY122" s="92"/>
      <c r="AGZ122" s="92"/>
      <c r="AHA122" s="92"/>
      <c r="AHB122" s="92"/>
      <c r="AHC122" s="92"/>
      <c r="AHD122" s="92"/>
      <c r="AHE122" s="92"/>
      <c r="AHF122" s="92"/>
      <c r="AHG122" s="92"/>
      <c r="AHH122" s="92"/>
      <c r="AHI122" s="92"/>
      <c r="AHJ122" s="92"/>
      <c r="AHK122" s="92"/>
      <c r="AHL122" s="92"/>
      <c r="AHM122" s="92"/>
      <c r="AHN122" s="92"/>
      <c r="AHO122" s="92"/>
      <c r="AHP122" s="92"/>
      <c r="AHQ122" s="92"/>
      <c r="AHR122" s="92"/>
      <c r="AHS122" s="92"/>
      <c r="AHT122" s="92"/>
      <c r="AHU122" s="92"/>
      <c r="AHV122" s="92"/>
      <c r="AHW122" s="92"/>
      <c r="AHX122" s="92"/>
      <c r="AHY122" s="92"/>
      <c r="AHZ122" s="92"/>
      <c r="AIA122" s="92"/>
      <c r="AIB122" s="92"/>
      <c r="AIC122" s="92"/>
      <c r="AID122" s="92"/>
      <c r="AIE122" s="92"/>
      <c r="AIF122" s="92"/>
      <c r="AIG122" s="92"/>
      <c r="AIH122" s="92"/>
      <c r="AII122" s="92"/>
      <c r="AIJ122" s="92"/>
      <c r="AIK122" s="92"/>
      <c r="AIL122" s="92"/>
      <c r="AIM122" s="92"/>
      <c r="AIN122" s="92"/>
      <c r="AIO122" s="92"/>
      <c r="AIP122" s="92"/>
      <c r="AIQ122" s="92"/>
      <c r="AIR122" s="92"/>
      <c r="AIS122" s="92"/>
      <c r="AIT122" s="92"/>
      <c r="AIU122" s="92"/>
      <c r="AIV122" s="92"/>
      <c r="AIW122" s="92"/>
      <c r="AIX122" s="92"/>
      <c r="AIY122" s="92"/>
      <c r="AIZ122" s="92"/>
      <c r="AJA122" s="92"/>
      <c r="AJB122" s="92"/>
      <c r="AJC122" s="92"/>
      <c r="AJD122" s="92"/>
      <c r="AJE122" s="92"/>
      <c r="AJF122" s="92"/>
      <c r="AJG122" s="92"/>
      <c r="AJH122" s="92"/>
      <c r="AJI122" s="92"/>
      <c r="AJJ122" s="92"/>
      <c r="AJK122" s="92"/>
      <c r="AJL122" s="92"/>
      <c r="AJM122" s="92"/>
      <c r="AJN122" s="92"/>
      <c r="AJO122" s="92"/>
      <c r="AJP122" s="92"/>
      <c r="AJQ122" s="92"/>
      <c r="AJR122" s="92"/>
      <c r="AJS122" s="92"/>
      <c r="AJT122" s="92"/>
      <c r="AJU122" s="92"/>
      <c r="AJV122" s="92"/>
      <c r="AJW122" s="92"/>
      <c r="AJX122" s="92"/>
      <c r="AJY122" s="92"/>
      <c r="AJZ122" s="92"/>
      <c r="AKA122" s="92"/>
      <c r="AKB122" s="92"/>
      <c r="AKC122" s="92"/>
      <c r="AKD122" s="92"/>
      <c r="AKE122" s="92"/>
      <c r="AKF122" s="92"/>
      <c r="AKG122" s="92"/>
      <c r="AKH122" s="92"/>
      <c r="AKI122" s="92"/>
      <c r="AKJ122" s="92"/>
      <c r="AKK122" s="92"/>
      <c r="AKL122" s="92"/>
      <c r="AKM122" s="92"/>
      <c r="AKN122" s="92"/>
      <c r="AKO122" s="92"/>
      <c r="AKP122" s="92"/>
      <c r="AKQ122" s="92"/>
      <c r="AKR122" s="92"/>
      <c r="AKS122" s="92"/>
      <c r="AKT122" s="92"/>
      <c r="AKU122" s="92"/>
      <c r="AKV122" s="92"/>
      <c r="AKW122" s="92"/>
      <c r="AKX122" s="92"/>
      <c r="AKY122" s="92"/>
      <c r="AKZ122" s="92"/>
      <c r="ALA122" s="92"/>
      <c r="ALB122" s="92"/>
      <c r="ALC122" s="92"/>
      <c r="ALD122" s="92"/>
      <c r="ALE122" s="92"/>
      <c r="ALF122" s="92"/>
      <c r="ALG122" s="92"/>
      <c r="ALH122" s="92"/>
      <c r="ALI122" s="92"/>
      <c r="ALJ122" s="92"/>
      <c r="ALK122" s="92"/>
      <c r="ALL122" s="92"/>
      <c r="ALM122" s="92"/>
      <c r="ALN122" s="92"/>
      <c r="ALO122" s="92"/>
      <c r="ALP122" s="92"/>
      <c r="ALQ122" s="92"/>
      <c r="ALR122" s="92"/>
      <c r="ALS122" s="92"/>
      <c r="ALT122" s="92"/>
      <c r="ALU122" s="92"/>
      <c r="ALV122" s="92"/>
      <c r="ALW122" s="92"/>
      <c r="ALX122" s="92"/>
      <c r="ALY122" s="92"/>
      <c r="ALZ122" s="92"/>
      <c r="AMA122" s="92"/>
      <c r="AMB122" s="92"/>
      <c r="AMC122" s="92"/>
      <c r="AMD122" s="92"/>
      <c r="AME122" s="92"/>
    </row>
    <row r="123" spans="1:1025" x14ac:dyDescent="0.3">
      <c r="A123" s="92" t="s">
        <v>59</v>
      </c>
      <c r="B123" s="92"/>
      <c r="C123" s="117"/>
      <c r="D123" s="113"/>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92"/>
      <c r="CK123" s="92"/>
      <c r="CL123" s="92"/>
      <c r="CM123" s="92"/>
      <c r="CN123" s="92"/>
      <c r="CO123" s="92"/>
      <c r="CP123" s="92"/>
      <c r="CQ123" s="92"/>
      <c r="CR123" s="92"/>
      <c r="CS123" s="92"/>
      <c r="CT123" s="92"/>
      <c r="CU123" s="92"/>
      <c r="CV123" s="92"/>
      <c r="CW123" s="92"/>
      <c r="CX123" s="92"/>
      <c r="CY123" s="92"/>
      <c r="CZ123" s="92"/>
      <c r="DA123" s="92"/>
      <c r="DB123" s="92"/>
      <c r="DC123" s="92"/>
      <c r="DD123" s="92"/>
      <c r="DE123" s="92"/>
      <c r="DF123" s="92"/>
      <c r="DG123" s="92"/>
      <c r="DH123" s="92"/>
      <c r="DI123" s="92"/>
      <c r="DJ123" s="92"/>
      <c r="DK123" s="92"/>
      <c r="DL123" s="92"/>
      <c r="DM123" s="92"/>
      <c r="DN123" s="92"/>
      <c r="DO123" s="92"/>
      <c r="DP123" s="92"/>
      <c r="DQ123" s="92"/>
      <c r="DR123" s="92"/>
      <c r="DS123" s="92"/>
      <c r="DT123" s="92"/>
      <c r="DU123" s="92"/>
      <c r="DV123" s="92"/>
      <c r="DW123" s="92"/>
      <c r="DX123" s="92"/>
      <c r="DY123" s="92"/>
      <c r="DZ123" s="92"/>
      <c r="EA123" s="92"/>
      <c r="EB123" s="92"/>
      <c r="EC123" s="92"/>
      <c r="ED123" s="92"/>
      <c r="EE123" s="92"/>
      <c r="EF123" s="92"/>
      <c r="EG123" s="92"/>
      <c r="EH123" s="92"/>
      <c r="EI123" s="92"/>
      <c r="EJ123" s="92"/>
      <c r="EK123" s="92"/>
      <c r="EL123" s="92"/>
      <c r="EM123" s="92"/>
      <c r="EN123" s="92"/>
      <c r="EO123" s="92"/>
      <c r="EP123" s="92"/>
      <c r="EQ123" s="92"/>
      <c r="ER123" s="92"/>
      <c r="ES123" s="92"/>
      <c r="ET123" s="92"/>
      <c r="EU123" s="92"/>
      <c r="EV123" s="92"/>
      <c r="EW123" s="92"/>
      <c r="EX123" s="92"/>
      <c r="EY123" s="92"/>
      <c r="EZ123" s="92"/>
      <c r="FA123" s="92"/>
      <c r="FB123" s="92"/>
      <c r="FC123" s="92"/>
      <c r="FD123" s="92"/>
      <c r="FE123" s="92"/>
      <c r="FF123" s="92"/>
      <c r="FG123" s="92"/>
      <c r="FH123" s="92"/>
      <c r="FI123" s="92"/>
      <c r="FJ123" s="92"/>
      <c r="FK123" s="92"/>
      <c r="FL123" s="92"/>
      <c r="FM123" s="92"/>
      <c r="FN123" s="92"/>
      <c r="FO123" s="92"/>
      <c r="FP123" s="92"/>
      <c r="FQ123" s="92"/>
      <c r="FR123" s="92"/>
      <c r="FS123" s="92"/>
      <c r="FT123" s="92"/>
      <c r="FU123" s="92"/>
      <c r="FV123" s="92"/>
      <c r="FW123" s="92"/>
      <c r="FX123" s="92"/>
      <c r="FY123" s="92"/>
      <c r="FZ123" s="92"/>
      <c r="GA123" s="92"/>
      <c r="GB123" s="92"/>
      <c r="GC123" s="92"/>
      <c r="GD123" s="92"/>
      <c r="GE123" s="92"/>
      <c r="GF123" s="92"/>
      <c r="GG123" s="92"/>
      <c r="GH123" s="92"/>
      <c r="GI123" s="92"/>
      <c r="GJ123" s="92"/>
      <c r="GK123" s="92"/>
      <c r="GL123" s="92"/>
      <c r="GM123" s="92"/>
      <c r="GN123" s="92"/>
      <c r="GO123" s="92"/>
      <c r="GP123" s="92"/>
      <c r="GQ123" s="92"/>
      <c r="GR123" s="92"/>
      <c r="GS123" s="92"/>
      <c r="GT123" s="92"/>
      <c r="GU123" s="92"/>
      <c r="GV123" s="92"/>
      <c r="GW123" s="92"/>
      <c r="GX123" s="92"/>
      <c r="GY123" s="92"/>
      <c r="GZ123" s="92"/>
      <c r="HA123" s="92"/>
      <c r="HB123" s="92"/>
      <c r="HC123" s="92"/>
      <c r="HD123" s="92"/>
      <c r="HE123" s="92"/>
      <c r="HF123" s="92"/>
      <c r="HG123" s="92"/>
      <c r="HH123" s="92"/>
      <c r="HI123" s="92"/>
      <c r="HJ123" s="92"/>
      <c r="HK123" s="92"/>
      <c r="HL123" s="92"/>
      <c r="HM123" s="92"/>
      <c r="HN123" s="92"/>
      <c r="HO123" s="92"/>
      <c r="HP123" s="92"/>
      <c r="HQ123" s="92"/>
      <c r="HR123" s="92"/>
      <c r="HS123" s="92"/>
      <c r="HT123" s="92"/>
      <c r="HU123" s="92"/>
      <c r="HV123" s="92"/>
      <c r="HW123" s="92"/>
      <c r="HX123" s="92"/>
      <c r="HY123" s="92"/>
      <c r="HZ123" s="92"/>
      <c r="IA123" s="92"/>
      <c r="IB123" s="92"/>
      <c r="IC123" s="92"/>
      <c r="ID123" s="92"/>
      <c r="IE123" s="92"/>
      <c r="IF123" s="92"/>
      <c r="IG123" s="92"/>
      <c r="IH123" s="92"/>
      <c r="II123" s="92"/>
      <c r="IJ123" s="92"/>
      <c r="IK123" s="92"/>
      <c r="IL123" s="92"/>
      <c r="IM123" s="92"/>
      <c r="IN123" s="92"/>
      <c r="IO123" s="92"/>
      <c r="IP123" s="92"/>
      <c r="IQ123" s="92"/>
      <c r="IR123" s="92"/>
      <c r="IS123" s="92"/>
      <c r="IT123" s="92"/>
      <c r="IU123" s="92"/>
      <c r="IV123" s="92"/>
      <c r="IW123" s="92"/>
      <c r="IX123" s="92"/>
      <c r="IY123" s="92"/>
      <c r="IZ123" s="92"/>
      <c r="JA123" s="92"/>
      <c r="JB123" s="92"/>
      <c r="JC123" s="92"/>
      <c r="JD123" s="92"/>
      <c r="JE123" s="92"/>
      <c r="JF123" s="92"/>
      <c r="JG123" s="92"/>
      <c r="JH123" s="92"/>
      <c r="JI123" s="92"/>
      <c r="JJ123" s="92"/>
      <c r="JK123" s="92"/>
      <c r="JL123" s="92"/>
      <c r="JM123" s="92"/>
      <c r="JN123" s="92"/>
      <c r="JO123" s="92"/>
      <c r="JP123" s="92"/>
      <c r="JQ123" s="92"/>
      <c r="JR123" s="92"/>
      <c r="JS123" s="92"/>
      <c r="JT123" s="92"/>
      <c r="JU123" s="92"/>
      <c r="JV123" s="92"/>
      <c r="JW123" s="92"/>
      <c r="JX123" s="92"/>
      <c r="JY123" s="92"/>
      <c r="JZ123" s="92"/>
      <c r="KA123" s="92"/>
      <c r="KB123" s="92"/>
      <c r="KC123" s="92"/>
      <c r="KD123" s="92"/>
      <c r="KE123" s="92"/>
      <c r="KF123" s="92"/>
      <c r="KG123" s="92"/>
      <c r="KH123" s="92"/>
      <c r="KI123" s="92"/>
      <c r="KJ123" s="92"/>
      <c r="KK123" s="92"/>
      <c r="KL123" s="92"/>
      <c r="KM123" s="92"/>
      <c r="KN123" s="92"/>
      <c r="KO123" s="92"/>
      <c r="KP123" s="92"/>
      <c r="KQ123" s="92"/>
      <c r="KR123" s="92"/>
      <c r="KS123" s="92"/>
      <c r="KT123" s="92"/>
      <c r="KU123" s="92"/>
      <c r="KV123" s="92"/>
      <c r="KW123" s="92"/>
      <c r="KX123" s="92"/>
      <c r="KY123" s="92"/>
      <c r="KZ123" s="92"/>
      <c r="LA123" s="92"/>
      <c r="LB123" s="92"/>
      <c r="LC123" s="92"/>
      <c r="LD123" s="92"/>
      <c r="LE123" s="92"/>
      <c r="LF123" s="92"/>
      <c r="LG123" s="92"/>
      <c r="LH123" s="92"/>
      <c r="LI123" s="92"/>
      <c r="LJ123" s="92"/>
      <c r="LK123" s="92"/>
      <c r="LL123" s="92"/>
      <c r="LM123" s="92"/>
      <c r="LN123" s="92"/>
      <c r="LO123" s="92"/>
      <c r="LP123" s="92"/>
      <c r="LQ123" s="92"/>
      <c r="LR123" s="92"/>
      <c r="LS123" s="92"/>
      <c r="LT123" s="92"/>
      <c r="LU123" s="92"/>
      <c r="LV123" s="92"/>
      <c r="LW123" s="92"/>
      <c r="LX123" s="92"/>
      <c r="LY123" s="92"/>
      <c r="LZ123" s="92"/>
      <c r="MA123" s="92"/>
      <c r="MB123" s="92"/>
      <c r="MC123" s="92"/>
      <c r="MD123" s="92"/>
      <c r="ME123" s="92"/>
      <c r="MF123" s="92"/>
      <c r="MG123" s="92"/>
      <c r="MH123" s="92"/>
      <c r="MI123" s="92"/>
      <c r="MJ123" s="92"/>
      <c r="MK123" s="92"/>
      <c r="ML123" s="92"/>
      <c r="MM123" s="92"/>
      <c r="MN123" s="92"/>
      <c r="MO123" s="92"/>
      <c r="MP123" s="92"/>
      <c r="MQ123" s="92"/>
      <c r="MR123" s="92"/>
      <c r="MS123" s="92"/>
      <c r="MT123" s="92"/>
      <c r="MU123" s="92"/>
      <c r="MV123" s="92"/>
      <c r="MW123" s="92"/>
      <c r="MX123" s="92"/>
      <c r="MY123" s="92"/>
      <c r="MZ123" s="92"/>
      <c r="NA123" s="92"/>
      <c r="NB123" s="92"/>
      <c r="NC123" s="92"/>
      <c r="ND123" s="92"/>
      <c r="NE123" s="92"/>
      <c r="NF123" s="92"/>
      <c r="NG123" s="92"/>
      <c r="NH123" s="92"/>
      <c r="NI123" s="92"/>
      <c r="NJ123" s="92"/>
      <c r="NK123" s="92"/>
      <c r="NL123" s="92"/>
      <c r="NM123" s="92"/>
      <c r="NN123" s="92"/>
      <c r="NO123" s="92"/>
      <c r="NP123" s="92"/>
      <c r="NQ123" s="92"/>
      <c r="NR123" s="92"/>
      <c r="NS123" s="92"/>
      <c r="NT123" s="92"/>
      <c r="NU123" s="92"/>
      <c r="NV123" s="92"/>
      <c r="NW123" s="92"/>
      <c r="NX123" s="92"/>
      <c r="NY123" s="92"/>
      <c r="NZ123" s="92"/>
      <c r="OA123" s="92"/>
      <c r="OB123" s="92"/>
      <c r="OC123" s="92"/>
      <c r="OD123" s="92"/>
      <c r="OE123" s="92"/>
      <c r="OF123" s="92"/>
      <c r="OG123" s="92"/>
      <c r="OH123" s="92"/>
      <c r="OI123" s="92"/>
      <c r="OJ123" s="92"/>
      <c r="OK123" s="92"/>
      <c r="OL123" s="92"/>
      <c r="OM123" s="92"/>
      <c r="ON123" s="92"/>
      <c r="OO123" s="92"/>
      <c r="OP123" s="92"/>
      <c r="OQ123" s="92"/>
      <c r="OR123" s="92"/>
      <c r="OS123" s="92"/>
      <c r="OT123" s="92"/>
      <c r="OU123" s="92"/>
      <c r="OV123" s="92"/>
      <c r="OW123" s="92"/>
      <c r="OX123" s="92"/>
      <c r="OY123" s="92"/>
      <c r="OZ123" s="92"/>
      <c r="PA123" s="92"/>
      <c r="PB123" s="92"/>
      <c r="PC123" s="92"/>
      <c r="PD123" s="92"/>
      <c r="PE123" s="92"/>
      <c r="PF123" s="92"/>
      <c r="PG123" s="92"/>
      <c r="PH123" s="92"/>
      <c r="PI123" s="92"/>
      <c r="PJ123" s="92"/>
      <c r="PK123" s="92"/>
      <c r="PL123" s="92"/>
      <c r="PM123" s="92"/>
      <c r="PN123" s="92"/>
      <c r="PO123" s="92"/>
      <c r="PP123" s="92"/>
      <c r="PQ123" s="92"/>
      <c r="PR123" s="92"/>
      <c r="PS123" s="92"/>
      <c r="PT123" s="92"/>
      <c r="PU123" s="92"/>
      <c r="PV123" s="92"/>
      <c r="PW123" s="92"/>
      <c r="PX123" s="92"/>
      <c r="PY123" s="92"/>
      <c r="PZ123" s="92"/>
      <c r="QA123" s="92"/>
      <c r="QB123" s="92"/>
      <c r="QC123" s="92"/>
      <c r="QD123" s="92"/>
      <c r="QE123" s="92"/>
      <c r="QF123" s="92"/>
      <c r="QG123" s="92"/>
      <c r="QH123" s="92"/>
      <c r="QI123" s="92"/>
      <c r="QJ123" s="92"/>
      <c r="QK123" s="92"/>
      <c r="QL123" s="92"/>
      <c r="QM123" s="92"/>
      <c r="QN123" s="92"/>
      <c r="QO123" s="92"/>
      <c r="QP123" s="92"/>
      <c r="QQ123" s="92"/>
      <c r="QR123" s="92"/>
      <c r="QS123" s="92"/>
      <c r="QT123" s="92"/>
      <c r="QU123" s="92"/>
      <c r="QV123" s="92"/>
      <c r="QW123" s="92"/>
      <c r="QX123" s="92"/>
      <c r="QY123" s="92"/>
      <c r="QZ123" s="92"/>
      <c r="RA123" s="92"/>
      <c r="RB123" s="92"/>
      <c r="RC123" s="92"/>
      <c r="RD123" s="92"/>
      <c r="RE123" s="92"/>
      <c r="RF123" s="92"/>
      <c r="RG123" s="92"/>
      <c r="RH123" s="92"/>
      <c r="RI123" s="92"/>
      <c r="RJ123" s="92"/>
      <c r="RK123" s="92"/>
      <c r="RL123" s="92"/>
      <c r="RM123" s="92"/>
      <c r="RN123" s="92"/>
      <c r="RO123" s="92"/>
      <c r="RP123" s="92"/>
      <c r="RQ123" s="92"/>
      <c r="RR123" s="92"/>
      <c r="RS123" s="92"/>
      <c r="RT123" s="92"/>
      <c r="RU123" s="92"/>
      <c r="RV123" s="92"/>
      <c r="RW123" s="92"/>
      <c r="RX123" s="92"/>
      <c r="RY123" s="92"/>
      <c r="RZ123" s="92"/>
      <c r="SA123" s="92"/>
      <c r="SB123" s="92"/>
      <c r="SC123" s="92"/>
      <c r="SD123" s="92"/>
      <c r="SE123" s="92"/>
      <c r="SF123" s="92"/>
      <c r="SG123" s="92"/>
      <c r="SH123" s="92"/>
      <c r="SI123" s="92"/>
      <c r="SJ123" s="92"/>
      <c r="SK123" s="92"/>
      <c r="SL123" s="92"/>
      <c r="SM123" s="92"/>
      <c r="SN123" s="92"/>
      <c r="SO123" s="92"/>
      <c r="SP123" s="92"/>
      <c r="SQ123" s="92"/>
      <c r="SR123" s="92"/>
      <c r="SS123" s="92"/>
      <c r="ST123" s="92"/>
      <c r="SU123" s="92"/>
      <c r="SV123" s="92"/>
      <c r="SW123" s="92"/>
      <c r="SX123" s="92"/>
      <c r="SY123" s="92"/>
      <c r="SZ123" s="92"/>
      <c r="TA123" s="92"/>
      <c r="TB123" s="92"/>
      <c r="TC123" s="92"/>
      <c r="TD123" s="92"/>
      <c r="TE123" s="92"/>
      <c r="TF123" s="92"/>
      <c r="TG123" s="92"/>
      <c r="TH123" s="92"/>
      <c r="TI123" s="92"/>
      <c r="TJ123" s="92"/>
      <c r="TK123" s="92"/>
      <c r="TL123" s="92"/>
      <c r="TM123" s="92"/>
      <c r="TN123" s="92"/>
      <c r="TO123" s="92"/>
      <c r="TP123" s="92"/>
      <c r="TQ123" s="92"/>
      <c r="TR123" s="92"/>
      <c r="TS123" s="92"/>
      <c r="TT123" s="92"/>
      <c r="TU123" s="92"/>
      <c r="TV123" s="92"/>
      <c r="TW123" s="92"/>
      <c r="TX123" s="92"/>
      <c r="TY123" s="92"/>
      <c r="TZ123" s="92"/>
      <c r="UA123" s="92"/>
      <c r="UB123" s="92"/>
      <c r="UC123" s="92"/>
      <c r="UD123" s="92"/>
      <c r="UE123" s="92"/>
      <c r="UF123" s="92"/>
      <c r="UG123" s="92"/>
      <c r="UH123" s="92"/>
      <c r="UI123" s="92"/>
      <c r="UJ123" s="92"/>
      <c r="UK123" s="92"/>
      <c r="UL123" s="92"/>
      <c r="UM123" s="92"/>
      <c r="UN123" s="92"/>
      <c r="UO123" s="92"/>
      <c r="UP123" s="92"/>
      <c r="UQ123" s="92"/>
      <c r="UR123" s="92"/>
      <c r="US123" s="92"/>
      <c r="UT123" s="92"/>
      <c r="UU123" s="92"/>
      <c r="UV123" s="92"/>
      <c r="UW123" s="92"/>
      <c r="UX123" s="92"/>
      <c r="UY123" s="92"/>
      <c r="UZ123" s="92"/>
      <c r="VA123" s="92"/>
      <c r="VB123" s="92"/>
      <c r="VC123" s="92"/>
      <c r="VD123" s="92"/>
      <c r="VE123" s="92"/>
      <c r="VF123" s="92"/>
      <c r="VG123" s="92"/>
      <c r="VH123" s="92"/>
      <c r="VI123" s="92"/>
      <c r="VJ123" s="92"/>
      <c r="VK123" s="92"/>
      <c r="VL123" s="92"/>
      <c r="VM123" s="92"/>
      <c r="VN123" s="92"/>
      <c r="VO123" s="92"/>
      <c r="VP123" s="92"/>
      <c r="VQ123" s="92"/>
      <c r="VR123" s="92"/>
      <c r="VS123" s="92"/>
      <c r="VT123" s="92"/>
      <c r="VU123" s="92"/>
      <c r="VV123" s="92"/>
      <c r="VW123" s="92"/>
      <c r="VX123" s="92"/>
      <c r="VY123" s="92"/>
      <c r="VZ123" s="92"/>
      <c r="WA123" s="92"/>
      <c r="WB123" s="92"/>
      <c r="WC123" s="92"/>
      <c r="WD123" s="92"/>
      <c r="WE123" s="92"/>
      <c r="WF123" s="92"/>
      <c r="WG123" s="92"/>
      <c r="WH123" s="92"/>
      <c r="WI123" s="92"/>
      <c r="WJ123" s="92"/>
      <c r="WK123" s="92"/>
      <c r="WL123" s="92"/>
      <c r="WM123" s="92"/>
      <c r="WN123" s="92"/>
      <c r="WO123" s="92"/>
      <c r="WP123" s="92"/>
      <c r="WQ123" s="92"/>
      <c r="WR123" s="92"/>
      <c r="WS123" s="92"/>
      <c r="WT123" s="92"/>
      <c r="WU123" s="92"/>
      <c r="WV123" s="92"/>
      <c r="WW123" s="92"/>
      <c r="WX123" s="92"/>
      <c r="WY123" s="92"/>
      <c r="WZ123" s="92"/>
      <c r="XA123" s="92"/>
      <c r="XB123" s="92"/>
      <c r="XC123" s="92"/>
      <c r="XD123" s="92"/>
      <c r="XE123" s="92"/>
      <c r="XF123" s="92"/>
      <c r="XG123" s="92"/>
      <c r="XH123" s="92"/>
      <c r="XI123" s="92"/>
      <c r="XJ123" s="92"/>
      <c r="XK123" s="92"/>
      <c r="XL123" s="92"/>
      <c r="XM123" s="92"/>
      <c r="XN123" s="92"/>
      <c r="XO123" s="92"/>
      <c r="XP123" s="92"/>
      <c r="XQ123" s="92"/>
      <c r="XR123" s="92"/>
      <c r="XS123" s="92"/>
      <c r="XT123" s="92"/>
      <c r="XU123" s="92"/>
      <c r="XV123" s="92"/>
      <c r="XW123" s="92"/>
      <c r="XX123" s="92"/>
      <c r="XY123" s="92"/>
      <c r="XZ123" s="92"/>
      <c r="YA123" s="92"/>
      <c r="YB123" s="92"/>
      <c r="YC123" s="92"/>
      <c r="YD123" s="92"/>
      <c r="YE123" s="92"/>
      <c r="YF123" s="92"/>
      <c r="YG123" s="92"/>
      <c r="YH123" s="92"/>
      <c r="YI123" s="92"/>
      <c r="YJ123" s="92"/>
      <c r="YK123" s="92"/>
      <c r="YL123" s="92"/>
      <c r="YM123" s="92"/>
      <c r="YN123" s="92"/>
      <c r="YO123" s="92"/>
      <c r="YP123" s="92"/>
      <c r="YQ123" s="92"/>
      <c r="YR123" s="92"/>
      <c r="YS123" s="92"/>
      <c r="YT123" s="92"/>
      <c r="YU123" s="92"/>
      <c r="YV123" s="92"/>
      <c r="YW123" s="92"/>
      <c r="YX123" s="92"/>
      <c r="YY123" s="92"/>
      <c r="YZ123" s="92"/>
      <c r="ZA123" s="92"/>
      <c r="ZB123" s="92"/>
      <c r="ZC123" s="92"/>
      <c r="ZD123" s="92"/>
      <c r="ZE123" s="92"/>
      <c r="ZF123" s="92"/>
      <c r="ZG123" s="92"/>
      <c r="ZH123" s="92"/>
      <c r="ZI123" s="92"/>
      <c r="ZJ123" s="92"/>
      <c r="ZK123" s="92"/>
      <c r="ZL123" s="92"/>
      <c r="ZM123" s="92"/>
      <c r="ZN123" s="92"/>
      <c r="ZO123" s="92"/>
      <c r="ZP123" s="92"/>
      <c r="ZQ123" s="92"/>
      <c r="ZR123" s="92"/>
      <c r="ZS123" s="92"/>
      <c r="ZT123" s="92"/>
      <c r="ZU123" s="92"/>
      <c r="ZV123" s="92"/>
      <c r="ZW123" s="92"/>
      <c r="ZX123" s="92"/>
      <c r="ZY123" s="92"/>
      <c r="ZZ123" s="92"/>
      <c r="AAA123" s="92"/>
      <c r="AAB123" s="92"/>
      <c r="AAC123" s="92"/>
      <c r="AAD123" s="92"/>
      <c r="AAE123" s="92"/>
      <c r="AAF123" s="92"/>
      <c r="AAG123" s="92"/>
      <c r="AAH123" s="92"/>
      <c r="AAI123" s="92"/>
      <c r="AAJ123" s="92"/>
      <c r="AAK123" s="92"/>
      <c r="AAL123" s="92"/>
      <c r="AAM123" s="92"/>
      <c r="AAN123" s="92"/>
      <c r="AAO123" s="92"/>
      <c r="AAP123" s="92"/>
      <c r="AAQ123" s="92"/>
      <c r="AAR123" s="92"/>
      <c r="AAS123" s="92"/>
      <c r="AAT123" s="92"/>
      <c r="AAU123" s="92"/>
      <c r="AAV123" s="92"/>
      <c r="AAW123" s="92"/>
      <c r="AAX123" s="92"/>
      <c r="AAY123" s="92"/>
      <c r="AAZ123" s="92"/>
      <c r="ABA123" s="92"/>
      <c r="ABB123" s="92"/>
      <c r="ABC123" s="92"/>
      <c r="ABD123" s="92"/>
      <c r="ABE123" s="92"/>
      <c r="ABF123" s="92"/>
      <c r="ABG123" s="92"/>
      <c r="ABH123" s="92"/>
      <c r="ABI123" s="92"/>
      <c r="ABJ123" s="92"/>
      <c r="ABK123" s="92"/>
      <c r="ABL123" s="92"/>
      <c r="ABM123" s="92"/>
      <c r="ABN123" s="92"/>
      <c r="ABO123" s="92"/>
      <c r="ABP123" s="92"/>
      <c r="ABQ123" s="92"/>
      <c r="ABR123" s="92"/>
      <c r="ABS123" s="92"/>
      <c r="ABT123" s="92"/>
      <c r="ABU123" s="92"/>
      <c r="ABV123" s="92"/>
      <c r="ABW123" s="92"/>
      <c r="ABX123" s="92"/>
      <c r="ABY123" s="92"/>
      <c r="ABZ123" s="92"/>
      <c r="ACA123" s="92"/>
      <c r="ACB123" s="92"/>
      <c r="ACC123" s="92"/>
      <c r="ACD123" s="92"/>
      <c r="ACE123" s="92"/>
      <c r="ACF123" s="92"/>
      <c r="ACG123" s="92"/>
      <c r="ACH123" s="92"/>
      <c r="ACI123" s="92"/>
      <c r="ACJ123" s="92"/>
      <c r="ACK123" s="92"/>
      <c r="ACL123" s="92"/>
      <c r="ACM123" s="92"/>
      <c r="ACN123" s="92"/>
      <c r="ACO123" s="92"/>
      <c r="ACP123" s="92"/>
      <c r="ACQ123" s="92"/>
      <c r="ACR123" s="92"/>
      <c r="ACS123" s="92"/>
      <c r="ACT123" s="92"/>
      <c r="ACU123" s="92"/>
      <c r="ACV123" s="92"/>
      <c r="ACW123" s="92"/>
      <c r="ACX123" s="92"/>
      <c r="ACY123" s="92"/>
      <c r="ACZ123" s="92"/>
      <c r="ADA123" s="92"/>
      <c r="ADB123" s="92"/>
      <c r="ADC123" s="92"/>
      <c r="ADD123" s="92"/>
      <c r="ADE123" s="92"/>
      <c r="ADF123" s="92"/>
      <c r="ADG123" s="92"/>
      <c r="ADH123" s="92"/>
      <c r="ADI123" s="92"/>
      <c r="ADJ123" s="92"/>
      <c r="ADK123" s="92"/>
      <c r="ADL123" s="92"/>
      <c r="ADM123" s="92"/>
      <c r="ADN123" s="92"/>
      <c r="ADO123" s="92"/>
      <c r="ADP123" s="92"/>
      <c r="ADQ123" s="92"/>
      <c r="ADR123" s="92"/>
      <c r="ADS123" s="92"/>
      <c r="ADT123" s="92"/>
      <c r="ADU123" s="92"/>
      <c r="ADV123" s="92"/>
      <c r="ADW123" s="92"/>
      <c r="ADX123" s="92"/>
      <c r="ADY123" s="92"/>
      <c r="ADZ123" s="92"/>
      <c r="AEA123" s="92"/>
      <c r="AEB123" s="92"/>
      <c r="AEC123" s="92"/>
      <c r="AED123" s="92"/>
      <c r="AEE123" s="92"/>
      <c r="AEF123" s="92"/>
      <c r="AEG123" s="92"/>
      <c r="AEH123" s="92"/>
      <c r="AEI123" s="92"/>
      <c r="AEJ123" s="92"/>
      <c r="AEK123" s="92"/>
      <c r="AEL123" s="92"/>
      <c r="AEM123" s="92"/>
      <c r="AEN123" s="92"/>
      <c r="AEO123" s="92"/>
      <c r="AEP123" s="92"/>
      <c r="AEQ123" s="92"/>
      <c r="AER123" s="92"/>
      <c r="AES123" s="92"/>
      <c r="AET123" s="92"/>
      <c r="AEU123" s="92"/>
      <c r="AEV123" s="92"/>
      <c r="AEW123" s="92"/>
      <c r="AEX123" s="92"/>
      <c r="AEY123" s="92"/>
      <c r="AEZ123" s="92"/>
      <c r="AFA123" s="92"/>
      <c r="AFB123" s="92"/>
      <c r="AFC123" s="92"/>
      <c r="AFD123" s="92"/>
      <c r="AFE123" s="92"/>
      <c r="AFF123" s="92"/>
      <c r="AFG123" s="92"/>
      <c r="AFH123" s="92"/>
      <c r="AFI123" s="92"/>
      <c r="AFJ123" s="92"/>
      <c r="AFK123" s="92"/>
      <c r="AFL123" s="92"/>
      <c r="AFM123" s="92"/>
      <c r="AFN123" s="92"/>
      <c r="AFO123" s="92"/>
      <c r="AFP123" s="92"/>
      <c r="AFQ123" s="92"/>
      <c r="AFR123" s="92"/>
      <c r="AFS123" s="92"/>
      <c r="AFT123" s="92"/>
      <c r="AFU123" s="92"/>
      <c r="AFV123" s="92"/>
      <c r="AFW123" s="92"/>
      <c r="AFX123" s="92"/>
      <c r="AFY123" s="92"/>
      <c r="AFZ123" s="92"/>
      <c r="AGA123" s="92"/>
      <c r="AGB123" s="92"/>
      <c r="AGC123" s="92"/>
      <c r="AGD123" s="92"/>
      <c r="AGE123" s="92"/>
      <c r="AGF123" s="92"/>
      <c r="AGG123" s="92"/>
      <c r="AGH123" s="92"/>
      <c r="AGI123" s="92"/>
      <c r="AGJ123" s="92"/>
      <c r="AGK123" s="92"/>
      <c r="AGL123" s="92"/>
      <c r="AGM123" s="92"/>
      <c r="AGN123" s="92"/>
      <c r="AGO123" s="92"/>
      <c r="AGP123" s="92"/>
      <c r="AGQ123" s="92"/>
      <c r="AGR123" s="92"/>
      <c r="AGS123" s="92"/>
      <c r="AGT123" s="92"/>
      <c r="AGU123" s="92"/>
      <c r="AGV123" s="92"/>
      <c r="AGW123" s="92"/>
      <c r="AGX123" s="92"/>
      <c r="AGY123" s="92"/>
      <c r="AGZ123" s="92"/>
      <c r="AHA123" s="92"/>
      <c r="AHB123" s="92"/>
      <c r="AHC123" s="92"/>
      <c r="AHD123" s="92"/>
      <c r="AHE123" s="92"/>
      <c r="AHF123" s="92"/>
      <c r="AHG123" s="92"/>
      <c r="AHH123" s="92"/>
      <c r="AHI123" s="92"/>
      <c r="AHJ123" s="92"/>
      <c r="AHK123" s="92"/>
      <c r="AHL123" s="92"/>
      <c r="AHM123" s="92"/>
      <c r="AHN123" s="92"/>
      <c r="AHO123" s="92"/>
      <c r="AHP123" s="92"/>
      <c r="AHQ123" s="92"/>
      <c r="AHR123" s="92"/>
      <c r="AHS123" s="92"/>
      <c r="AHT123" s="92"/>
      <c r="AHU123" s="92"/>
      <c r="AHV123" s="92"/>
      <c r="AHW123" s="92"/>
      <c r="AHX123" s="92"/>
      <c r="AHY123" s="92"/>
      <c r="AHZ123" s="92"/>
      <c r="AIA123" s="92"/>
      <c r="AIB123" s="92"/>
      <c r="AIC123" s="92"/>
      <c r="AID123" s="92"/>
      <c r="AIE123" s="92"/>
      <c r="AIF123" s="92"/>
      <c r="AIG123" s="92"/>
      <c r="AIH123" s="92"/>
      <c r="AII123" s="92"/>
      <c r="AIJ123" s="92"/>
      <c r="AIK123" s="92"/>
      <c r="AIL123" s="92"/>
      <c r="AIM123" s="92"/>
      <c r="AIN123" s="92"/>
      <c r="AIO123" s="92"/>
      <c r="AIP123" s="92"/>
      <c r="AIQ123" s="92"/>
      <c r="AIR123" s="92"/>
      <c r="AIS123" s="92"/>
      <c r="AIT123" s="92"/>
      <c r="AIU123" s="92"/>
      <c r="AIV123" s="92"/>
      <c r="AIW123" s="92"/>
      <c r="AIX123" s="92"/>
      <c r="AIY123" s="92"/>
      <c r="AIZ123" s="92"/>
      <c r="AJA123" s="92"/>
      <c r="AJB123" s="92"/>
      <c r="AJC123" s="92"/>
      <c r="AJD123" s="92"/>
      <c r="AJE123" s="92"/>
      <c r="AJF123" s="92"/>
      <c r="AJG123" s="92"/>
      <c r="AJH123" s="92"/>
      <c r="AJI123" s="92"/>
      <c r="AJJ123" s="92"/>
      <c r="AJK123" s="92"/>
      <c r="AJL123" s="92"/>
      <c r="AJM123" s="92"/>
      <c r="AJN123" s="92"/>
      <c r="AJO123" s="92"/>
      <c r="AJP123" s="92"/>
      <c r="AJQ123" s="92"/>
      <c r="AJR123" s="92"/>
      <c r="AJS123" s="92"/>
      <c r="AJT123" s="92"/>
      <c r="AJU123" s="92"/>
      <c r="AJV123" s="92"/>
      <c r="AJW123" s="92"/>
      <c r="AJX123" s="92"/>
      <c r="AJY123" s="92"/>
      <c r="AJZ123" s="92"/>
      <c r="AKA123" s="92"/>
      <c r="AKB123" s="92"/>
      <c r="AKC123" s="92"/>
      <c r="AKD123" s="92"/>
      <c r="AKE123" s="92"/>
      <c r="AKF123" s="92"/>
      <c r="AKG123" s="92"/>
      <c r="AKH123" s="92"/>
      <c r="AKI123" s="92"/>
      <c r="AKJ123" s="92"/>
      <c r="AKK123" s="92"/>
      <c r="AKL123" s="92"/>
      <c r="AKM123" s="92"/>
      <c r="AKN123" s="92"/>
      <c r="AKO123" s="92"/>
      <c r="AKP123" s="92"/>
      <c r="AKQ123" s="92"/>
      <c r="AKR123" s="92"/>
      <c r="AKS123" s="92"/>
      <c r="AKT123" s="92"/>
      <c r="AKU123" s="92"/>
      <c r="AKV123" s="92"/>
      <c r="AKW123" s="92"/>
      <c r="AKX123" s="92"/>
      <c r="AKY123" s="92"/>
      <c r="AKZ123" s="92"/>
      <c r="ALA123" s="92"/>
      <c r="ALB123" s="92"/>
      <c r="ALC123" s="92"/>
      <c r="ALD123" s="92"/>
      <c r="ALE123" s="92"/>
      <c r="ALF123" s="92"/>
      <c r="ALG123" s="92"/>
      <c r="ALH123" s="92"/>
      <c r="ALI123" s="92"/>
      <c r="ALJ123" s="92"/>
      <c r="ALK123" s="92"/>
      <c r="ALL123" s="92"/>
      <c r="ALM123" s="92"/>
      <c r="ALN123" s="92"/>
      <c r="ALO123" s="92"/>
      <c r="ALP123" s="92"/>
      <c r="ALQ123" s="92"/>
      <c r="ALR123" s="92"/>
      <c r="ALS123" s="92"/>
      <c r="ALT123" s="92"/>
      <c r="ALU123" s="92"/>
      <c r="ALV123" s="92"/>
      <c r="ALW123" s="92"/>
      <c r="ALX123" s="92"/>
      <c r="ALY123" s="92"/>
      <c r="ALZ123" s="92"/>
      <c r="AMA123" s="92"/>
      <c r="AMB123" s="92"/>
      <c r="AMC123" s="92"/>
      <c r="AMD123" s="92"/>
      <c r="AME123" s="92"/>
    </row>
    <row r="124" spans="1:1025" x14ac:dyDescent="0.3">
      <c r="A124" s="92"/>
      <c r="B124" s="92"/>
      <c r="C124" s="92"/>
      <c r="D124" s="92"/>
      <c r="E124" s="92"/>
      <c r="F124" s="92"/>
      <c r="G124" s="92"/>
      <c r="H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2"/>
      <c r="CD124" s="92"/>
      <c r="CE124" s="92"/>
      <c r="CF124" s="92"/>
      <c r="CG124" s="92"/>
      <c r="CH124" s="92"/>
      <c r="CI124" s="92"/>
      <c r="CJ124" s="92"/>
      <c r="CK124" s="92"/>
      <c r="CL124" s="92"/>
      <c r="CM124" s="92"/>
      <c r="CN124" s="92"/>
      <c r="CO124" s="92"/>
      <c r="CP124" s="92"/>
      <c r="CQ124" s="92"/>
      <c r="CR124" s="92"/>
      <c r="CS124" s="92"/>
      <c r="CT124" s="92"/>
      <c r="CU124" s="92"/>
      <c r="CV124" s="92"/>
      <c r="CW124" s="92"/>
      <c r="CX124" s="92"/>
      <c r="CY124" s="92"/>
      <c r="CZ124" s="92"/>
      <c r="DA124" s="92"/>
      <c r="DB124" s="92"/>
      <c r="DC124" s="92"/>
      <c r="DD124" s="92"/>
      <c r="DE124" s="92"/>
      <c r="DF124" s="92"/>
      <c r="DG124" s="92"/>
      <c r="DH124" s="92"/>
      <c r="DI124" s="92"/>
      <c r="DJ124" s="92"/>
      <c r="DK124" s="92"/>
      <c r="DL124" s="92"/>
      <c r="DM124" s="92"/>
      <c r="DN124" s="92"/>
      <c r="DO124" s="92"/>
      <c r="DP124" s="92"/>
      <c r="DQ124" s="92"/>
      <c r="DR124" s="92"/>
      <c r="DS124" s="92"/>
      <c r="DT124" s="92"/>
      <c r="DU124" s="92"/>
      <c r="DV124" s="92"/>
      <c r="DW124" s="92"/>
      <c r="DX124" s="92"/>
      <c r="DY124" s="92"/>
      <c r="DZ124" s="92"/>
      <c r="EA124" s="92"/>
      <c r="EB124" s="92"/>
      <c r="EC124" s="92"/>
      <c r="ED124" s="92"/>
      <c r="EE124" s="92"/>
      <c r="EF124" s="92"/>
      <c r="EG124" s="92"/>
      <c r="EH124" s="92"/>
      <c r="EI124" s="92"/>
      <c r="EJ124" s="92"/>
      <c r="EK124" s="92"/>
      <c r="EL124" s="92"/>
      <c r="EM124" s="92"/>
      <c r="EN124" s="92"/>
      <c r="EO124" s="92"/>
      <c r="EP124" s="92"/>
      <c r="EQ124" s="92"/>
      <c r="ER124" s="92"/>
      <c r="ES124" s="92"/>
      <c r="ET124" s="92"/>
      <c r="EU124" s="92"/>
      <c r="EV124" s="92"/>
      <c r="EW124" s="92"/>
      <c r="EX124" s="92"/>
      <c r="EY124" s="92"/>
      <c r="EZ124" s="92"/>
      <c r="FA124" s="92"/>
      <c r="FB124" s="92"/>
      <c r="FC124" s="92"/>
      <c r="FD124" s="92"/>
      <c r="FE124" s="92"/>
      <c r="FF124" s="92"/>
      <c r="FG124" s="92"/>
      <c r="FH124" s="92"/>
      <c r="FI124" s="92"/>
      <c r="FJ124" s="92"/>
      <c r="FK124" s="92"/>
      <c r="FL124" s="92"/>
      <c r="FM124" s="92"/>
      <c r="FN124" s="92"/>
      <c r="FO124" s="92"/>
      <c r="FP124" s="92"/>
      <c r="FQ124" s="92"/>
      <c r="FR124" s="92"/>
      <c r="FS124" s="92"/>
      <c r="FT124" s="92"/>
      <c r="FU124" s="92"/>
      <c r="FV124" s="92"/>
      <c r="FW124" s="92"/>
      <c r="FX124" s="92"/>
      <c r="FY124" s="92"/>
      <c r="FZ124" s="92"/>
      <c r="GA124" s="92"/>
      <c r="GB124" s="92"/>
      <c r="GC124" s="92"/>
      <c r="GD124" s="92"/>
      <c r="GE124" s="92"/>
      <c r="GF124" s="92"/>
      <c r="GG124" s="92"/>
      <c r="GH124" s="92"/>
      <c r="GI124" s="92"/>
      <c r="GJ124" s="92"/>
      <c r="GK124" s="92"/>
      <c r="GL124" s="92"/>
      <c r="GM124" s="92"/>
      <c r="GN124" s="92"/>
      <c r="GO124" s="92"/>
      <c r="GP124" s="92"/>
      <c r="GQ124" s="92"/>
      <c r="GR124" s="92"/>
      <c r="GS124" s="92"/>
      <c r="GT124" s="92"/>
      <c r="GU124" s="92"/>
      <c r="GV124" s="92"/>
      <c r="GW124" s="92"/>
      <c r="GX124" s="92"/>
      <c r="GY124" s="92"/>
      <c r="GZ124" s="92"/>
      <c r="HA124" s="92"/>
      <c r="HB124" s="92"/>
      <c r="HC124" s="92"/>
      <c r="HD124" s="92"/>
      <c r="HE124" s="92"/>
      <c r="HF124" s="92"/>
      <c r="HG124" s="92"/>
      <c r="HH124" s="92"/>
      <c r="HI124" s="92"/>
      <c r="HJ124" s="92"/>
      <c r="HK124" s="92"/>
      <c r="HL124" s="92"/>
      <c r="HM124" s="92"/>
      <c r="HN124" s="92"/>
      <c r="HO124" s="92"/>
      <c r="HP124" s="92"/>
      <c r="HQ124" s="92"/>
      <c r="HR124" s="92"/>
      <c r="HS124" s="92"/>
      <c r="HT124" s="92"/>
      <c r="HU124" s="92"/>
      <c r="HV124" s="92"/>
      <c r="HW124" s="92"/>
      <c r="HX124" s="92"/>
      <c r="HY124" s="92"/>
      <c r="HZ124" s="92"/>
      <c r="IA124" s="92"/>
      <c r="IB124" s="92"/>
      <c r="IC124" s="92"/>
      <c r="ID124" s="92"/>
      <c r="IE124" s="92"/>
      <c r="IF124" s="92"/>
      <c r="IG124" s="92"/>
      <c r="IH124" s="92"/>
      <c r="II124" s="92"/>
      <c r="IJ124" s="92"/>
      <c r="IK124" s="92"/>
      <c r="IL124" s="92"/>
      <c r="IM124" s="92"/>
      <c r="IN124" s="92"/>
      <c r="IO124" s="92"/>
      <c r="IP124" s="92"/>
      <c r="IQ124" s="92"/>
      <c r="IR124" s="92"/>
      <c r="IS124" s="92"/>
      <c r="IT124" s="92"/>
      <c r="IU124" s="92"/>
      <c r="IV124" s="92"/>
      <c r="IW124" s="92"/>
      <c r="IX124" s="92"/>
      <c r="IY124" s="92"/>
      <c r="IZ124" s="92"/>
      <c r="JA124" s="92"/>
      <c r="JB124" s="92"/>
      <c r="JC124" s="92"/>
      <c r="JD124" s="92"/>
      <c r="JE124" s="92"/>
      <c r="JF124" s="92"/>
      <c r="JG124" s="92"/>
      <c r="JH124" s="92"/>
      <c r="JI124" s="92"/>
      <c r="JJ124" s="92"/>
      <c r="JK124" s="92"/>
      <c r="JL124" s="92"/>
      <c r="JM124" s="92"/>
      <c r="JN124" s="92"/>
      <c r="JO124" s="92"/>
      <c r="JP124" s="92"/>
      <c r="JQ124" s="92"/>
      <c r="JR124" s="92"/>
      <c r="JS124" s="92"/>
      <c r="JT124" s="92"/>
      <c r="JU124" s="92"/>
      <c r="JV124" s="92"/>
      <c r="JW124" s="92"/>
      <c r="JX124" s="92"/>
      <c r="JY124" s="92"/>
      <c r="JZ124" s="92"/>
      <c r="KA124" s="92"/>
      <c r="KB124" s="92"/>
      <c r="KC124" s="92"/>
      <c r="KD124" s="92"/>
      <c r="KE124" s="92"/>
      <c r="KF124" s="92"/>
      <c r="KG124" s="92"/>
      <c r="KH124" s="92"/>
      <c r="KI124" s="92"/>
      <c r="KJ124" s="92"/>
      <c r="KK124" s="92"/>
      <c r="KL124" s="92"/>
      <c r="KM124" s="92"/>
      <c r="KN124" s="92"/>
      <c r="KO124" s="92"/>
      <c r="KP124" s="92"/>
      <c r="KQ124" s="92"/>
      <c r="KR124" s="92"/>
      <c r="KS124" s="92"/>
      <c r="KT124" s="92"/>
      <c r="KU124" s="92"/>
      <c r="KV124" s="92"/>
      <c r="KW124" s="92"/>
      <c r="KX124" s="92"/>
      <c r="KY124" s="92"/>
      <c r="KZ124" s="92"/>
      <c r="LA124" s="92"/>
      <c r="LB124" s="92"/>
      <c r="LC124" s="92"/>
      <c r="LD124" s="92"/>
      <c r="LE124" s="92"/>
      <c r="LF124" s="92"/>
      <c r="LG124" s="92"/>
      <c r="LH124" s="92"/>
      <c r="LI124" s="92"/>
      <c r="LJ124" s="92"/>
      <c r="LK124" s="92"/>
      <c r="LL124" s="92"/>
      <c r="LM124" s="92"/>
      <c r="LN124" s="92"/>
      <c r="LO124" s="92"/>
      <c r="LP124" s="92"/>
      <c r="LQ124" s="92"/>
      <c r="LR124" s="92"/>
      <c r="LS124" s="92"/>
      <c r="LT124" s="92"/>
      <c r="LU124" s="92"/>
      <c r="LV124" s="92"/>
      <c r="LW124" s="92"/>
      <c r="LX124" s="92"/>
      <c r="LY124" s="92"/>
      <c r="LZ124" s="92"/>
      <c r="MA124" s="92"/>
      <c r="MB124" s="92"/>
      <c r="MC124" s="92"/>
      <c r="MD124" s="92"/>
      <c r="ME124" s="92"/>
      <c r="MF124" s="92"/>
      <c r="MG124" s="92"/>
      <c r="MH124" s="92"/>
      <c r="MI124" s="92"/>
      <c r="MJ124" s="92"/>
      <c r="MK124" s="92"/>
      <c r="ML124" s="92"/>
      <c r="MM124" s="92"/>
      <c r="MN124" s="92"/>
      <c r="MO124" s="92"/>
      <c r="MP124" s="92"/>
      <c r="MQ124" s="92"/>
      <c r="MR124" s="92"/>
      <c r="MS124" s="92"/>
      <c r="MT124" s="92"/>
      <c r="MU124" s="92"/>
      <c r="MV124" s="92"/>
      <c r="MW124" s="92"/>
      <c r="MX124" s="92"/>
      <c r="MY124" s="92"/>
      <c r="MZ124" s="92"/>
      <c r="NA124" s="92"/>
      <c r="NB124" s="92"/>
      <c r="NC124" s="92"/>
      <c r="ND124" s="92"/>
      <c r="NE124" s="92"/>
      <c r="NF124" s="92"/>
      <c r="NG124" s="92"/>
      <c r="NH124" s="92"/>
      <c r="NI124" s="92"/>
      <c r="NJ124" s="92"/>
      <c r="NK124" s="92"/>
      <c r="NL124" s="92"/>
      <c r="NM124" s="92"/>
      <c r="NN124" s="92"/>
      <c r="NO124" s="92"/>
      <c r="NP124" s="92"/>
      <c r="NQ124" s="92"/>
      <c r="NR124" s="92"/>
      <c r="NS124" s="92"/>
      <c r="NT124" s="92"/>
      <c r="NU124" s="92"/>
      <c r="NV124" s="92"/>
      <c r="NW124" s="92"/>
      <c r="NX124" s="92"/>
      <c r="NY124" s="92"/>
      <c r="NZ124" s="92"/>
      <c r="OA124" s="92"/>
      <c r="OB124" s="92"/>
      <c r="OC124" s="92"/>
      <c r="OD124" s="92"/>
      <c r="OE124" s="92"/>
      <c r="OF124" s="92"/>
      <c r="OG124" s="92"/>
      <c r="OH124" s="92"/>
      <c r="OI124" s="92"/>
      <c r="OJ124" s="92"/>
      <c r="OK124" s="92"/>
      <c r="OL124" s="92"/>
      <c r="OM124" s="92"/>
      <c r="ON124" s="92"/>
      <c r="OO124" s="92"/>
      <c r="OP124" s="92"/>
      <c r="OQ124" s="92"/>
      <c r="OR124" s="92"/>
      <c r="OS124" s="92"/>
      <c r="OT124" s="92"/>
      <c r="OU124" s="92"/>
      <c r="OV124" s="92"/>
      <c r="OW124" s="92"/>
      <c r="OX124" s="92"/>
      <c r="OY124" s="92"/>
      <c r="OZ124" s="92"/>
      <c r="PA124" s="92"/>
      <c r="PB124" s="92"/>
      <c r="PC124" s="92"/>
      <c r="PD124" s="92"/>
      <c r="PE124" s="92"/>
      <c r="PF124" s="92"/>
      <c r="PG124" s="92"/>
      <c r="PH124" s="92"/>
      <c r="PI124" s="92"/>
      <c r="PJ124" s="92"/>
      <c r="PK124" s="92"/>
      <c r="PL124" s="92"/>
      <c r="PM124" s="92"/>
      <c r="PN124" s="92"/>
      <c r="PO124" s="92"/>
      <c r="PP124" s="92"/>
      <c r="PQ124" s="92"/>
      <c r="PR124" s="92"/>
      <c r="PS124" s="92"/>
      <c r="PT124" s="92"/>
      <c r="PU124" s="92"/>
      <c r="PV124" s="92"/>
      <c r="PW124" s="92"/>
      <c r="PX124" s="92"/>
      <c r="PY124" s="92"/>
      <c r="PZ124" s="92"/>
      <c r="QA124" s="92"/>
      <c r="QB124" s="92"/>
      <c r="QC124" s="92"/>
      <c r="QD124" s="92"/>
      <c r="QE124" s="92"/>
      <c r="QF124" s="92"/>
      <c r="QG124" s="92"/>
      <c r="QH124" s="92"/>
      <c r="QI124" s="92"/>
      <c r="QJ124" s="92"/>
      <c r="QK124" s="92"/>
      <c r="QL124" s="92"/>
      <c r="QM124" s="92"/>
      <c r="QN124" s="92"/>
      <c r="QO124" s="92"/>
      <c r="QP124" s="92"/>
      <c r="QQ124" s="92"/>
      <c r="QR124" s="92"/>
      <c r="QS124" s="92"/>
      <c r="QT124" s="92"/>
      <c r="QU124" s="92"/>
      <c r="QV124" s="92"/>
      <c r="QW124" s="92"/>
      <c r="QX124" s="92"/>
      <c r="QY124" s="92"/>
      <c r="QZ124" s="92"/>
      <c r="RA124" s="92"/>
      <c r="RB124" s="92"/>
      <c r="RC124" s="92"/>
      <c r="RD124" s="92"/>
      <c r="RE124" s="92"/>
      <c r="RF124" s="92"/>
      <c r="RG124" s="92"/>
      <c r="RH124" s="92"/>
      <c r="RI124" s="92"/>
      <c r="RJ124" s="92"/>
      <c r="RK124" s="92"/>
      <c r="RL124" s="92"/>
      <c r="RM124" s="92"/>
      <c r="RN124" s="92"/>
      <c r="RO124" s="92"/>
      <c r="RP124" s="92"/>
      <c r="RQ124" s="92"/>
      <c r="RR124" s="92"/>
      <c r="RS124" s="92"/>
      <c r="RT124" s="92"/>
      <c r="RU124" s="92"/>
      <c r="RV124" s="92"/>
      <c r="RW124" s="92"/>
      <c r="RX124" s="92"/>
      <c r="RY124" s="92"/>
      <c r="RZ124" s="92"/>
      <c r="SA124" s="92"/>
      <c r="SB124" s="92"/>
      <c r="SC124" s="92"/>
      <c r="SD124" s="92"/>
      <c r="SE124" s="92"/>
      <c r="SF124" s="92"/>
      <c r="SG124" s="92"/>
      <c r="SH124" s="92"/>
      <c r="SI124" s="92"/>
      <c r="SJ124" s="92"/>
      <c r="SK124" s="92"/>
      <c r="SL124" s="92"/>
      <c r="SM124" s="92"/>
      <c r="SN124" s="92"/>
      <c r="SO124" s="92"/>
      <c r="SP124" s="92"/>
      <c r="SQ124" s="92"/>
      <c r="SR124" s="92"/>
      <c r="SS124" s="92"/>
      <c r="ST124" s="92"/>
      <c r="SU124" s="92"/>
      <c r="SV124" s="92"/>
      <c r="SW124" s="92"/>
      <c r="SX124" s="92"/>
      <c r="SY124" s="92"/>
      <c r="SZ124" s="92"/>
      <c r="TA124" s="92"/>
      <c r="TB124" s="92"/>
      <c r="TC124" s="92"/>
      <c r="TD124" s="92"/>
      <c r="TE124" s="92"/>
      <c r="TF124" s="92"/>
      <c r="TG124" s="92"/>
      <c r="TH124" s="92"/>
      <c r="TI124" s="92"/>
      <c r="TJ124" s="92"/>
      <c r="TK124" s="92"/>
      <c r="TL124" s="92"/>
      <c r="TM124" s="92"/>
      <c r="TN124" s="92"/>
      <c r="TO124" s="92"/>
      <c r="TP124" s="92"/>
      <c r="TQ124" s="92"/>
      <c r="TR124" s="92"/>
      <c r="TS124" s="92"/>
      <c r="TT124" s="92"/>
      <c r="TU124" s="92"/>
      <c r="TV124" s="92"/>
      <c r="TW124" s="92"/>
      <c r="TX124" s="92"/>
      <c r="TY124" s="92"/>
      <c r="TZ124" s="92"/>
      <c r="UA124" s="92"/>
      <c r="UB124" s="92"/>
      <c r="UC124" s="92"/>
      <c r="UD124" s="92"/>
      <c r="UE124" s="92"/>
      <c r="UF124" s="92"/>
      <c r="UG124" s="92"/>
      <c r="UH124" s="92"/>
      <c r="UI124" s="92"/>
      <c r="UJ124" s="92"/>
      <c r="UK124" s="92"/>
      <c r="UL124" s="92"/>
      <c r="UM124" s="92"/>
      <c r="UN124" s="92"/>
      <c r="UO124" s="92"/>
      <c r="UP124" s="92"/>
      <c r="UQ124" s="92"/>
      <c r="UR124" s="92"/>
      <c r="US124" s="92"/>
      <c r="UT124" s="92"/>
      <c r="UU124" s="92"/>
      <c r="UV124" s="92"/>
      <c r="UW124" s="92"/>
      <c r="UX124" s="92"/>
      <c r="UY124" s="92"/>
      <c r="UZ124" s="92"/>
      <c r="VA124" s="92"/>
      <c r="VB124" s="92"/>
      <c r="VC124" s="92"/>
      <c r="VD124" s="92"/>
      <c r="VE124" s="92"/>
      <c r="VF124" s="92"/>
      <c r="VG124" s="92"/>
      <c r="VH124" s="92"/>
      <c r="VI124" s="92"/>
      <c r="VJ124" s="92"/>
      <c r="VK124" s="92"/>
      <c r="VL124" s="92"/>
      <c r="VM124" s="92"/>
      <c r="VN124" s="92"/>
      <c r="VO124" s="92"/>
      <c r="VP124" s="92"/>
      <c r="VQ124" s="92"/>
      <c r="VR124" s="92"/>
      <c r="VS124" s="92"/>
      <c r="VT124" s="92"/>
      <c r="VU124" s="92"/>
      <c r="VV124" s="92"/>
      <c r="VW124" s="92"/>
      <c r="VX124" s="92"/>
      <c r="VY124" s="92"/>
      <c r="VZ124" s="92"/>
      <c r="WA124" s="92"/>
      <c r="WB124" s="92"/>
      <c r="WC124" s="92"/>
      <c r="WD124" s="92"/>
      <c r="WE124" s="92"/>
      <c r="WF124" s="92"/>
      <c r="WG124" s="92"/>
      <c r="WH124" s="92"/>
      <c r="WI124" s="92"/>
      <c r="WJ124" s="92"/>
      <c r="WK124" s="92"/>
      <c r="WL124" s="92"/>
      <c r="WM124" s="92"/>
      <c r="WN124" s="92"/>
      <c r="WO124" s="92"/>
      <c r="WP124" s="92"/>
      <c r="WQ124" s="92"/>
      <c r="WR124" s="92"/>
      <c r="WS124" s="92"/>
      <c r="WT124" s="92"/>
      <c r="WU124" s="92"/>
      <c r="WV124" s="92"/>
      <c r="WW124" s="92"/>
      <c r="WX124" s="92"/>
      <c r="WY124" s="92"/>
      <c r="WZ124" s="92"/>
      <c r="XA124" s="92"/>
      <c r="XB124" s="92"/>
      <c r="XC124" s="92"/>
      <c r="XD124" s="92"/>
      <c r="XE124" s="92"/>
      <c r="XF124" s="92"/>
      <c r="XG124" s="92"/>
      <c r="XH124" s="92"/>
      <c r="XI124" s="92"/>
      <c r="XJ124" s="92"/>
      <c r="XK124" s="92"/>
      <c r="XL124" s="92"/>
      <c r="XM124" s="92"/>
      <c r="XN124" s="92"/>
      <c r="XO124" s="92"/>
      <c r="XP124" s="92"/>
      <c r="XQ124" s="92"/>
      <c r="XR124" s="92"/>
      <c r="XS124" s="92"/>
      <c r="XT124" s="92"/>
      <c r="XU124" s="92"/>
      <c r="XV124" s="92"/>
      <c r="XW124" s="92"/>
      <c r="XX124" s="92"/>
      <c r="XY124" s="92"/>
      <c r="XZ124" s="92"/>
      <c r="YA124" s="92"/>
      <c r="YB124" s="92"/>
      <c r="YC124" s="92"/>
      <c r="YD124" s="92"/>
      <c r="YE124" s="92"/>
      <c r="YF124" s="92"/>
      <c r="YG124" s="92"/>
      <c r="YH124" s="92"/>
      <c r="YI124" s="92"/>
      <c r="YJ124" s="92"/>
      <c r="YK124" s="92"/>
      <c r="YL124" s="92"/>
      <c r="YM124" s="92"/>
      <c r="YN124" s="92"/>
      <c r="YO124" s="92"/>
      <c r="YP124" s="92"/>
      <c r="YQ124" s="92"/>
      <c r="YR124" s="92"/>
      <c r="YS124" s="92"/>
      <c r="YT124" s="92"/>
      <c r="YU124" s="92"/>
      <c r="YV124" s="92"/>
      <c r="YW124" s="92"/>
      <c r="YX124" s="92"/>
      <c r="YY124" s="92"/>
      <c r="YZ124" s="92"/>
      <c r="ZA124" s="92"/>
      <c r="ZB124" s="92"/>
      <c r="ZC124" s="92"/>
      <c r="ZD124" s="92"/>
      <c r="ZE124" s="92"/>
      <c r="ZF124" s="92"/>
      <c r="ZG124" s="92"/>
      <c r="ZH124" s="92"/>
      <c r="ZI124" s="92"/>
      <c r="ZJ124" s="92"/>
      <c r="ZK124" s="92"/>
      <c r="ZL124" s="92"/>
      <c r="ZM124" s="92"/>
      <c r="ZN124" s="92"/>
      <c r="ZO124" s="92"/>
      <c r="ZP124" s="92"/>
      <c r="ZQ124" s="92"/>
      <c r="ZR124" s="92"/>
      <c r="ZS124" s="92"/>
      <c r="ZT124" s="92"/>
      <c r="ZU124" s="92"/>
      <c r="ZV124" s="92"/>
      <c r="ZW124" s="92"/>
      <c r="ZX124" s="92"/>
      <c r="ZY124" s="92"/>
      <c r="ZZ124" s="92"/>
      <c r="AAA124" s="92"/>
      <c r="AAB124" s="92"/>
      <c r="AAC124" s="92"/>
      <c r="AAD124" s="92"/>
      <c r="AAE124" s="92"/>
      <c r="AAF124" s="92"/>
      <c r="AAG124" s="92"/>
      <c r="AAH124" s="92"/>
      <c r="AAI124" s="92"/>
      <c r="AAJ124" s="92"/>
      <c r="AAK124" s="92"/>
      <c r="AAL124" s="92"/>
      <c r="AAM124" s="92"/>
      <c r="AAN124" s="92"/>
      <c r="AAO124" s="92"/>
      <c r="AAP124" s="92"/>
      <c r="AAQ124" s="92"/>
      <c r="AAR124" s="92"/>
      <c r="AAS124" s="92"/>
      <c r="AAT124" s="92"/>
      <c r="AAU124" s="92"/>
      <c r="AAV124" s="92"/>
      <c r="AAW124" s="92"/>
      <c r="AAX124" s="92"/>
      <c r="AAY124" s="92"/>
      <c r="AAZ124" s="92"/>
      <c r="ABA124" s="92"/>
      <c r="ABB124" s="92"/>
      <c r="ABC124" s="92"/>
      <c r="ABD124" s="92"/>
      <c r="ABE124" s="92"/>
      <c r="ABF124" s="92"/>
      <c r="ABG124" s="92"/>
      <c r="ABH124" s="92"/>
      <c r="ABI124" s="92"/>
      <c r="ABJ124" s="92"/>
      <c r="ABK124" s="92"/>
      <c r="ABL124" s="92"/>
      <c r="ABM124" s="92"/>
      <c r="ABN124" s="92"/>
      <c r="ABO124" s="92"/>
      <c r="ABP124" s="92"/>
      <c r="ABQ124" s="92"/>
      <c r="ABR124" s="92"/>
      <c r="ABS124" s="92"/>
      <c r="ABT124" s="92"/>
      <c r="ABU124" s="92"/>
      <c r="ABV124" s="92"/>
      <c r="ABW124" s="92"/>
      <c r="ABX124" s="92"/>
      <c r="ABY124" s="92"/>
      <c r="ABZ124" s="92"/>
      <c r="ACA124" s="92"/>
      <c r="ACB124" s="92"/>
      <c r="ACC124" s="92"/>
      <c r="ACD124" s="92"/>
      <c r="ACE124" s="92"/>
      <c r="ACF124" s="92"/>
      <c r="ACG124" s="92"/>
      <c r="ACH124" s="92"/>
      <c r="ACI124" s="92"/>
      <c r="ACJ124" s="92"/>
      <c r="ACK124" s="92"/>
      <c r="ACL124" s="92"/>
      <c r="ACM124" s="92"/>
      <c r="ACN124" s="92"/>
      <c r="ACO124" s="92"/>
      <c r="ACP124" s="92"/>
      <c r="ACQ124" s="92"/>
      <c r="ACR124" s="92"/>
      <c r="ACS124" s="92"/>
      <c r="ACT124" s="92"/>
      <c r="ACU124" s="92"/>
      <c r="ACV124" s="92"/>
      <c r="ACW124" s="92"/>
      <c r="ACX124" s="92"/>
      <c r="ACY124" s="92"/>
      <c r="ACZ124" s="92"/>
      <c r="ADA124" s="92"/>
      <c r="ADB124" s="92"/>
      <c r="ADC124" s="92"/>
      <c r="ADD124" s="92"/>
      <c r="ADE124" s="92"/>
      <c r="ADF124" s="92"/>
      <c r="ADG124" s="92"/>
      <c r="ADH124" s="92"/>
      <c r="ADI124" s="92"/>
      <c r="ADJ124" s="92"/>
      <c r="ADK124" s="92"/>
      <c r="ADL124" s="92"/>
      <c r="ADM124" s="92"/>
      <c r="ADN124" s="92"/>
      <c r="ADO124" s="92"/>
      <c r="ADP124" s="92"/>
      <c r="ADQ124" s="92"/>
      <c r="ADR124" s="92"/>
      <c r="ADS124" s="92"/>
      <c r="ADT124" s="92"/>
      <c r="ADU124" s="92"/>
      <c r="ADV124" s="92"/>
      <c r="ADW124" s="92"/>
      <c r="ADX124" s="92"/>
      <c r="ADY124" s="92"/>
      <c r="ADZ124" s="92"/>
      <c r="AEA124" s="92"/>
      <c r="AEB124" s="92"/>
      <c r="AEC124" s="92"/>
      <c r="AED124" s="92"/>
      <c r="AEE124" s="92"/>
      <c r="AEF124" s="92"/>
      <c r="AEG124" s="92"/>
      <c r="AEH124" s="92"/>
      <c r="AEI124" s="92"/>
      <c r="AEJ124" s="92"/>
      <c r="AEK124" s="92"/>
      <c r="AEL124" s="92"/>
      <c r="AEM124" s="92"/>
      <c r="AEN124" s="92"/>
      <c r="AEO124" s="92"/>
      <c r="AEP124" s="92"/>
      <c r="AEQ124" s="92"/>
      <c r="AER124" s="92"/>
      <c r="AES124" s="92"/>
      <c r="AET124" s="92"/>
      <c r="AEU124" s="92"/>
      <c r="AEV124" s="92"/>
      <c r="AEW124" s="92"/>
      <c r="AEX124" s="92"/>
      <c r="AEY124" s="92"/>
      <c r="AEZ124" s="92"/>
      <c r="AFA124" s="92"/>
      <c r="AFB124" s="92"/>
      <c r="AFC124" s="92"/>
      <c r="AFD124" s="92"/>
      <c r="AFE124" s="92"/>
      <c r="AFF124" s="92"/>
      <c r="AFG124" s="92"/>
      <c r="AFH124" s="92"/>
      <c r="AFI124" s="92"/>
      <c r="AFJ124" s="92"/>
      <c r="AFK124" s="92"/>
      <c r="AFL124" s="92"/>
      <c r="AFM124" s="92"/>
      <c r="AFN124" s="92"/>
      <c r="AFO124" s="92"/>
      <c r="AFP124" s="92"/>
      <c r="AFQ124" s="92"/>
      <c r="AFR124" s="92"/>
      <c r="AFS124" s="92"/>
      <c r="AFT124" s="92"/>
      <c r="AFU124" s="92"/>
      <c r="AFV124" s="92"/>
      <c r="AFW124" s="92"/>
      <c r="AFX124" s="92"/>
      <c r="AFY124" s="92"/>
      <c r="AFZ124" s="92"/>
      <c r="AGA124" s="92"/>
      <c r="AGB124" s="92"/>
      <c r="AGC124" s="92"/>
      <c r="AGD124" s="92"/>
      <c r="AGE124" s="92"/>
      <c r="AGF124" s="92"/>
      <c r="AGG124" s="92"/>
      <c r="AGH124" s="92"/>
      <c r="AGI124" s="92"/>
      <c r="AGJ124" s="92"/>
      <c r="AGK124" s="92"/>
      <c r="AGL124" s="92"/>
      <c r="AGM124" s="92"/>
      <c r="AGN124" s="92"/>
      <c r="AGO124" s="92"/>
      <c r="AGP124" s="92"/>
      <c r="AGQ124" s="92"/>
      <c r="AGR124" s="92"/>
      <c r="AGS124" s="92"/>
      <c r="AGT124" s="92"/>
      <c r="AGU124" s="92"/>
      <c r="AGV124" s="92"/>
      <c r="AGW124" s="92"/>
      <c r="AGX124" s="92"/>
      <c r="AGY124" s="92"/>
      <c r="AGZ124" s="92"/>
      <c r="AHA124" s="92"/>
      <c r="AHB124" s="92"/>
      <c r="AHC124" s="92"/>
      <c r="AHD124" s="92"/>
      <c r="AHE124" s="92"/>
      <c r="AHF124" s="92"/>
      <c r="AHG124" s="92"/>
      <c r="AHH124" s="92"/>
      <c r="AHI124" s="92"/>
      <c r="AHJ124" s="92"/>
      <c r="AHK124" s="92"/>
      <c r="AHL124" s="92"/>
      <c r="AHM124" s="92"/>
      <c r="AHN124" s="92"/>
      <c r="AHO124" s="92"/>
      <c r="AHP124" s="92"/>
      <c r="AHQ124" s="92"/>
      <c r="AHR124" s="92"/>
      <c r="AHS124" s="92"/>
      <c r="AHT124" s="92"/>
      <c r="AHU124" s="92"/>
      <c r="AHV124" s="92"/>
      <c r="AHW124" s="92"/>
      <c r="AHX124" s="92"/>
      <c r="AHY124" s="92"/>
      <c r="AHZ124" s="92"/>
      <c r="AIA124" s="92"/>
      <c r="AIB124" s="92"/>
      <c r="AIC124" s="92"/>
      <c r="AID124" s="92"/>
      <c r="AIE124" s="92"/>
      <c r="AIF124" s="92"/>
      <c r="AIG124" s="92"/>
      <c r="AIH124" s="92"/>
      <c r="AII124" s="92"/>
      <c r="AIJ124" s="92"/>
      <c r="AIK124" s="92"/>
      <c r="AIL124" s="92"/>
      <c r="AIM124" s="92"/>
      <c r="AIN124" s="92"/>
      <c r="AIO124" s="92"/>
      <c r="AIP124" s="92"/>
      <c r="AIQ124" s="92"/>
      <c r="AIR124" s="92"/>
      <c r="AIS124" s="92"/>
      <c r="AIT124" s="92"/>
      <c r="AIU124" s="92"/>
      <c r="AIV124" s="92"/>
      <c r="AIW124" s="92"/>
      <c r="AIX124" s="92"/>
      <c r="AIY124" s="92"/>
      <c r="AIZ124" s="92"/>
      <c r="AJA124" s="92"/>
      <c r="AJB124" s="92"/>
      <c r="AJC124" s="92"/>
      <c r="AJD124" s="92"/>
      <c r="AJE124" s="92"/>
      <c r="AJF124" s="92"/>
      <c r="AJG124" s="92"/>
      <c r="AJH124" s="92"/>
      <c r="AJI124" s="92"/>
      <c r="AJJ124" s="92"/>
      <c r="AJK124" s="92"/>
      <c r="AJL124" s="92"/>
      <c r="AJM124" s="92"/>
      <c r="AJN124" s="92"/>
      <c r="AJO124" s="92"/>
      <c r="AJP124" s="92"/>
      <c r="AJQ124" s="92"/>
      <c r="AJR124" s="92"/>
      <c r="AJS124" s="92"/>
      <c r="AJT124" s="92"/>
      <c r="AJU124" s="92"/>
      <c r="AJV124" s="92"/>
      <c r="AJW124" s="92"/>
      <c r="AJX124" s="92"/>
      <c r="AJY124" s="92"/>
      <c r="AJZ124" s="92"/>
      <c r="AKA124" s="92"/>
      <c r="AKB124" s="92"/>
      <c r="AKC124" s="92"/>
      <c r="AKD124" s="92"/>
      <c r="AKE124" s="92"/>
      <c r="AKF124" s="92"/>
      <c r="AKG124" s="92"/>
      <c r="AKH124" s="92"/>
      <c r="AKI124" s="92"/>
      <c r="AKJ124" s="92"/>
      <c r="AKK124" s="92"/>
      <c r="AKL124" s="92"/>
      <c r="AKM124" s="92"/>
      <c r="AKN124" s="92"/>
      <c r="AKO124" s="92"/>
      <c r="AKP124" s="92"/>
      <c r="AKQ124" s="92"/>
      <c r="AKR124" s="92"/>
      <c r="AKS124" s="92"/>
      <c r="AKT124" s="92"/>
      <c r="AKU124" s="92"/>
      <c r="AKV124" s="92"/>
      <c r="AKW124" s="92"/>
      <c r="AKX124" s="92"/>
      <c r="AKY124" s="92"/>
      <c r="AKZ124" s="92"/>
      <c r="ALA124" s="92"/>
      <c r="ALB124" s="92"/>
      <c r="ALC124" s="92"/>
      <c r="ALD124" s="92"/>
      <c r="ALE124" s="92"/>
      <c r="ALF124" s="92"/>
      <c r="ALG124" s="92"/>
      <c r="ALH124" s="92"/>
      <c r="ALI124" s="92"/>
      <c r="ALJ124" s="92"/>
      <c r="ALK124" s="92"/>
      <c r="ALL124" s="92"/>
      <c r="ALM124" s="92"/>
      <c r="ALN124" s="92"/>
      <c r="ALO124" s="92"/>
      <c r="ALP124" s="92"/>
      <c r="ALQ124" s="92"/>
      <c r="ALR124" s="92"/>
      <c r="ALS124" s="92"/>
      <c r="ALT124" s="92"/>
      <c r="ALU124" s="92"/>
      <c r="ALV124" s="92"/>
      <c r="ALW124" s="92"/>
      <c r="ALX124" s="92"/>
      <c r="ALY124" s="92"/>
      <c r="ALZ124" s="92"/>
      <c r="AMA124" s="92"/>
      <c r="AMB124" s="92"/>
      <c r="AMC124" s="92"/>
      <c r="AMD124" s="92"/>
      <c r="AME124" s="92"/>
    </row>
    <row r="125" spans="1:1025" s="190" customFormat="1" x14ac:dyDescent="0.3">
      <c r="A125" s="187" t="s">
        <v>263</v>
      </c>
      <c r="B125" s="188"/>
      <c r="C125" s="28"/>
      <c r="D125" s="188"/>
      <c r="E125" s="188"/>
      <c r="F125" s="188"/>
      <c r="G125" s="188"/>
      <c r="H125" s="188"/>
      <c r="I125" s="188"/>
      <c r="J125" s="188"/>
      <c r="K125" s="188"/>
      <c r="L125" s="188"/>
      <c r="M125" s="188"/>
      <c r="N125" s="189"/>
      <c r="O125" s="251"/>
      <c r="P125" s="251"/>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8"/>
      <c r="CB125" s="188"/>
      <c r="CC125" s="188"/>
      <c r="CD125" s="188"/>
      <c r="CE125" s="188"/>
      <c r="CF125" s="188"/>
      <c r="CG125" s="188"/>
      <c r="CH125" s="188"/>
      <c r="CI125" s="188"/>
      <c r="CJ125" s="188"/>
      <c r="CK125" s="188"/>
      <c r="CL125" s="188"/>
      <c r="CM125" s="188"/>
      <c r="CN125" s="188"/>
      <c r="CO125" s="188"/>
      <c r="CP125" s="188"/>
      <c r="CQ125" s="188"/>
      <c r="CR125" s="188"/>
      <c r="CS125" s="188"/>
      <c r="CT125" s="188"/>
      <c r="CU125" s="188"/>
      <c r="CV125" s="188"/>
      <c r="CW125" s="188"/>
      <c r="CX125" s="188"/>
      <c r="CY125" s="188"/>
      <c r="CZ125" s="188"/>
      <c r="DA125" s="188"/>
      <c r="DB125" s="188"/>
      <c r="DC125" s="188"/>
      <c r="DD125" s="188"/>
      <c r="DE125" s="188"/>
      <c r="DF125" s="188"/>
      <c r="DG125" s="188"/>
      <c r="DH125" s="188"/>
      <c r="DI125" s="188"/>
      <c r="DJ125" s="188"/>
      <c r="DK125" s="188"/>
      <c r="DL125" s="188"/>
      <c r="DM125" s="188"/>
      <c r="DN125" s="188"/>
      <c r="DO125" s="188"/>
      <c r="DP125" s="188"/>
      <c r="DQ125" s="188"/>
      <c r="DR125" s="188"/>
      <c r="DS125" s="188"/>
      <c r="DT125" s="188"/>
      <c r="DU125" s="188"/>
      <c r="DV125" s="188"/>
      <c r="DW125" s="188"/>
      <c r="DX125" s="188"/>
      <c r="DY125" s="188"/>
      <c r="DZ125" s="188"/>
      <c r="EA125" s="188"/>
      <c r="EB125" s="188"/>
      <c r="EC125" s="188"/>
      <c r="ED125" s="188"/>
      <c r="EE125" s="188"/>
      <c r="EF125" s="188"/>
      <c r="EG125" s="188"/>
      <c r="EH125" s="188"/>
      <c r="EI125" s="188"/>
      <c r="EJ125" s="188"/>
      <c r="EK125" s="188"/>
      <c r="EL125" s="188"/>
      <c r="EM125" s="188"/>
      <c r="EN125" s="188"/>
      <c r="EO125" s="188"/>
      <c r="EP125" s="188"/>
      <c r="EQ125" s="188"/>
      <c r="ER125" s="188"/>
      <c r="ES125" s="188"/>
      <c r="ET125" s="188"/>
      <c r="EU125" s="188"/>
      <c r="EV125" s="188"/>
      <c r="EW125" s="188"/>
      <c r="EX125" s="188"/>
      <c r="EY125" s="188"/>
      <c r="EZ125" s="188"/>
      <c r="FA125" s="188"/>
      <c r="FB125" s="188"/>
      <c r="FC125" s="188"/>
      <c r="FD125" s="188"/>
      <c r="FE125" s="188"/>
      <c r="FF125" s="188"/>
      <c r="FG125" s="188"/>
      <c r="FH125" s="188"/>
      <c r="FI125" s="188"/>
      <c r="FJ125" s="188"/>
      <c r="FK125" s="188"/>
      <c r="FL125" s="188"/>
      <c r="FM125" s="188"/>
      <c r="FN125" s="188"/>
      <c r="FO125" s="188"/>
      <c r="FP125" s="188"/>
      <c r="FQ125" s="188"/>
      <c r="FR125" s="188"/>
      <c r="FS125" s="188"/>
      <c r="FT125" s="188"/>
      <c r="FU125" s="188"/>
      <c r="FV125" s="188"/>
      <c r="FW125" s="188"/>
      <c r="FX125" s="188"/>
      <c r="FY125" s="188"/>
      <c r="FZ125" s="188"/>
      <c r="GA125" s="188"/>
      <c r="GB125" s="188"/>
      <c r="GC125" s="188"/>
      <c r="GD125" s="188"/>
      <c r="GE125" s="188"/>
      <c r="GF125" s="188"/>
      <c r="GG125" s="188"/>
      <c r="GH125" s="188"/>
      <c r="GI125" s="188"/>
      <c r="GJ125" s="188"/>
      <c r="GK125" s="188"/>
      <c r="GL125" s="188"/>
      <c r="GM125" s="188"/>
      <c r="GN125" s="188"/>
      <c r="GO125" s="188"/>
      <c r="GP125" s="188"/>
      <c r="GQ125" s="188"/>
      <c r="GR125" s="188"/>
      <c r="GS125" s="188"/>
      <c r="GT125" s="188"/>
      <c r="GU125" s="188"/>
      <c r="GV125" s="188"/>
      <c r="GW125" s="188"/>
      <c r="GX125" s="188"/>
      <c r="GY125" s="188"/>
      <c r="GZ125" s="188"/>
      <c r="HA125" s="188"/>
      <c r="HB125" s="188"/>
      <c r="HC125" s="188"/>
      <c r="HD125" s="188"/>
      <c r="HE125" s="188"/>
      <c r="HF125" s="188"/>
      <c r="HG125" s="188"/>
      <c r="HH125" s="188"/>
      <c r="HI125" s="188"/>
      <c r="HJ125" s="188"/>
      <c r="HK125" s="188"/>
      <c r="HL125" s="188"/>
      <c r="HM125" s="188"/>
      <c r="HN125" s="188"/>
      <c r="HO125" s="188"/>
      <c r="HP125" s="188"/>
      <c r="HQ125" s="188"/>
      <c r="HR125" s="188"/>
      <c r="HS125" s="188"/>
      <c r="HT125" s="188"/>
      <c r="HU125" s="188"/>
      <c r="HV125" s="188"/>
      <c r="HW125" s="188"/>
      <c r="HX125" s="188"/>
      <c r="HY125" s="188"/>
      <c r="HZ125" s="188"/>
      <c r="IA125" s="188"/>
      <c r="IB125" s="188"/>
      <c r="IC125" s="188"/>
      <c r="ID125" s="188"/>
      <c r="IE125" s="188"/>
      <c r="IF125" s="188"/>
      <c r="IG125" s="188"/>
      <c r="IH125" s="188"/>
      <c r="II125" s="188"/>
      <c r="IJ125" s="188"/>
      <c r="IK125" s="188"/>
      <c r="IL125" s="188"/>
      <c r="IM125" s="188"/>
      <c r="IN125" s="188"/>
      <c r="IO125" s="188"/>
      <c r="IP125" s="188"/>
      <c r="IQ125" s="188"/>
      <c r="IR125" s="188"/>
      <c r="IS125" s="188"/>
      <c r="IT125" s="188"/>
      <c r="IU125" s="188"/>
      <c r="IV125" s="188"/>
      <c r="IW125" s="188"/>
      <c r="IX125" s="188"/>
      <c r="IY125" s="188"/>
      <c r="IZ125" s="188"/>
      <c r="JA125" s="188"/>
      <c r="JB125" s="188"/>
      <c r="JC125" s="188"/>
      <c r="JD125" s="188"/>
      <c r="JE125" s="188"/>
      <c r="JF125" s="188"/>
      <c r="JG125" s="188"/>
      <c r="JH125" s="188"/>
      <c r="JI125" s="188"/>
      <c r="JJ125" s="188"/>
      <c r="JK125" s="188"/>
      <c r="JL125" s="188"/>
      <c r="JM125" s="188"/>
      <c r="JN125" s="188"/>
      <c r="JO125" s="188"/>
      <c r="JP125" s="188"/>
      <c r="JQ125" s="188"/>
      <c r="JR125" s="188"/>
      <c r="JS125" s="188"/>
      <c r="JT125" s="188"/>
      <c r="JU125" s="188"/>
      <c r="JV125" s="188"/>
      <c r="JW125" s="188"/>
      <c r="JX125" s="188"/>
      <c r="JY125" s="188"/>
      <c r="JZ125" s="188"/>
      <c r="KA125" s="188"/>
      <c r="KB125" s="188"/>
      <c r="KC125" s="188"/>
      <c r="KD125" s="188"/>
      <c r="KE125" s="188"/>
      <c r="KF125" s="188"/>
      <c r="KG125" s="188"/>
      <c r="KH125" s="188"/>
      <c r="KI125" s="188"/>
      <c r="KJ125" s="188"/>
      <c r="KK125" s="188"/>
      <c r="KL125" s="188"/>
      <c r="KM125" s="188"/>
      <c r="KN125" s="188"/>
      <c r="KO125" s="188"/>
      <c r="KP125" s="188"/>
      <c r="KQ125" s="188"/>
      <c r="KR125" s="188"/>
      <c r="KS125" s="188"/>
      <c r="KT125" s="188"/>
      <c r="KU125" s="188"/>
      <c r="KV125" s="188"/>
      <c r="KW125" s="188"/>
      <c r="KX125" s="188"/>
      <c r="KY125" s="188"/>
      <c r="KZ125" s="188"/>
      <c r="LA125" s="188"/>
      <c r="LB125" s="188"/>
      <c r="LC125" s="188"/>
      <c r="LD125" s="188"/>
      <c r="LE125" s="188"/>
      <c r="LF125" s="188"/>
      <c r="LG125" s="188"/>
      <c r="LH125" s="188"/>
      <c r="LI125" s="188"/>
      <c r="LJ125" s="188"/>
      <c r="LK125" s="188"/>
      <c r="LL125" s="188"/>
      <c r="LM125" s="188"/>
      <c r="LN125" s="188"/>
      <c r="LO125" s="188"/>
      <c r="LP125" s="188"/>
      <c r="LQ125" s="188"/>
      <c r="LR125" s="188"/>
      <c r="LS125" s="188"/>
      <c r="LT125" s="188"/>
      <c r="LU125" s="188"/>
      <c r="LV125" s="188"/>
      <c r="LW125" s="188"/>
      <c r="LX125" s="188"/>
      <c r="LY125" s="188"/>
      <c r="LZ125" s="188"/>
      <c r="MA125" s="188"/>
      <c r="MB125" s="188"/>
      <c r="MC125" s="188"/>
      <c r="MD125" s="188"/>
      <c r="ME125" s="188"/>
      <c r="MF125" s="188"/>
      <c r="MG125" s="188"/>
      <c r="MH125" s="188"/>
      <c r="MI125" s="188"/>
      <c r="MJ125" s="188"/>
      <c r="MK125" s="188"/>
      <c r="ML125" s="188"/>
      <c r="MM125" s="188"/>
      <c r="MN125" s="188"/>
      <c r="MO125" s="188"/>
      <c r="MP125" s="188"/>
      <c r="MQ125" s="188"/>
      <c r="MR125" s="188"/>
      <c r="MS125" s="188"/>
      <c r="MT125" s="188"/>
      <c r="MU125" s="188"/>
      <c r="MV125" s="188"/>
      <c r="MW125" s="188"/>
      <c r="MX125" s="188"/>
      <c r="MY125" s="188"/>
      <c r="MZ125" s="188"/>
      <c r="NA125" s="188"/>
      <c r="NB125" s="188"/>
      <c r="NC125" s="188"/>
      <c r="ND125" s="188"/>
      <c r="NE125" s="188"/>
      <c r="NF125" s="188"/>
      <c r="NG125" s="188"/>
      <c r="NH125" s="188"/>
      <c r="NI125" s="188"/>
      <c r="NJ125" s="188"/>
      <c r="NK125" s="188"/>
      <c r="NL125" s="188"/>
      <c r="NM125" s="188"/>
      <c r="NN125" s="188"/>
      <c r="NO125" s="188"/>
      <c r="NP125" s="188"/>
      <c r="NQ125" s="188"/>
      <c r="NR125" s="188"/>
      <c r="NS125" s="188"/>
      <c r="NT125" s="188"/>
      <c r="NU125" s="188"/>
      <c r="NV125" s="188"/>
      <c r="NW125" s="188"/>
      <c r="NX125" s="188"/>
      <c r="NY125" s="188"/>
      <c r="NZ125" s="188"/>
      <c r="OA125" s="188"/>
      <c r="OB125" s="188"/>
      <c r="OC125" s="188"/>
      <c r="OD125" s="188"/>
      <c r="OE125" s="188"/>
      <c r="OF125" s="188"/>
      <c r="OG125" s="188"/>
      <c r="OH125" s="188"/>
      <c r="OI125" s="188"/>
      <c r="OJ125" s="188"/>
      <c r="OK125" s="188"/>
      <c r="OL125" s="188"/>
      <c r="OM125" s="188"/>
      <c r="ON125" s="188"/>
      <c r="OO125" s="188"/>
      <c r="OP125" s="188"/>
      <c r="OQ125" s="188"/>
      <c r="OR125" s="188"/>
      <c r="OS125" s="188"/>
      <c r="OT125" s="188"/>
      <c r="OU125" s="188"/>
      <c r="OV125" s="188"/>
      <c r="OW125" s="188"/>
      <c r="OX125" s="188"/>
      <c r="OY125" s="188"/>
      <c r="OZ125" s="188"/>
      <c r="PA125" s="188"/>
      <c r="PB125" s="188"/>
      <c r="PC125" s="188"/>
      <c r="PD125" s="188"/>
      <c r="PE125" s="188"/>
      <c r="PF125" s="188"/>
      <c r="PG125" s="188"/>
      <c r="PH125" s="188"/>
      <c r="PI125" s="188"/>
      <c r="PJ125" s="188"/>
      <c r="PK125" s="188"/>
      <c r="PL125" s="188"/>
      <c r="PM125" s="188"/>
      <c r="PN125" s="188"/>
      <c r="PO125" s="188"/>
      <c r="PP125" s="188"/>
      <c r="PQ125" s="188"/>
      <c r="PR125" s="188"/>
      <c r="PS125" s="188"/>
      <c r="PT125" s="188"/>
      <c r="PU125" s="188"/>
      <c r="PV125" s="188"/>
      <c r="PW125" s="188"/>
      <c r="PX125" s="188"/>
      <c r="PY125" s="188"/>
      <c r="PZ125" s="188"/>
      <c r="QA125" s="188"/>
      <c r="QB125" s="188"/>
      <c r="QC125" s="188"/>
      <c r="QD125" s="188"/>
      <c r="QE125" s="188"/>
      <c r="QF125" s="188"/>
      <c r="QG125" s="188"/>
      <c r="QH125" s="188"/>
      <c r="QI125" s="188"/>
      <c r="QJ125" s="188"/>
      <c r="QK125" s="188"/>
      <c r="QL125" s="188"/>
      <c r="QM125" s="188"/>
      <c r="QN125" s="188"/>
      <c r="QO125" s="188"/>
      <c r="QP125" s="188"/>
      <c r="QQ125" s="188"/>
      <c r="QR125" s="188"/>
      <c r="QS125" s="188"/>
      <c r="QT125" s="188"/>
      <c r="QU125" s="188"/>
      <c r="QV125" s="188"/>
      <c r="QW125" s="188"/>
      <c r="QX125" s="188"/>
      <c r="QY125" s="188"/>
      <c r="QZ125" s="188"/>
      <c r="RA125" s="188"/>
      <c r="RB125" s="188"/>
      <c r="RC125" s="188"/>
      <c r="RD125" s="188"/>
      <c r="RE125" s="188"/>
      <c r="RF125" s="188"/>
      <c r="RG125" s="188"/>
      <c r="RH125" s="188"/>
      <c r="RI125" s="188"/>
      <c r="RJ125" s="188"/>
      <c r="RK125" s="188"/>
      <c r="RL125" s="188"/>
      <c r="RM125" s="188"/>
      <c r="RN125" s="188"/>
      <c r="RO125" s="188"/>
      <c r="RP125" s="188"/>
      <c r="RQ125" s="188"/>
      <c r="RR125" s="188"/>
      <c r="RS125" s="188"/>
      <c r="RT125" s="188"/>
      <c r="RU125" s="188"/>
      <c r="RV125" s="188"/>
      <c r="RW125" s="188"/>
      <c r="RX125" s="188"/>
      <c r="RY125" s="188"/>
      <c r="RZ125" s="188"/>
      <c r="SA125" s="188"/>
      <c r="SB125" s="188"/>
      <c r="SC125" s="188"/>
      <c r="SD125" s="188"/>
      <c r="SE125" s="188"/>
      <c r="SF125" s="188"/>
      <c r="SG125" s="188"/>
      <c r="SH125" s="188"/>
      <c r="SI125" s="188"/>
      <c r="SJ125" s="188"/>
      <c r="SK125" s="188"/>
      <c r="SL125" s="188"/>
      <c r="SM125" s="188"/>
      <c r="SN125" s="188"/>
      <c r="SO125" s="188"/>
      <c r="SP125" s="188"/>
      <c r="SQ125" s="188"/>
      <c r="SR125" s="188"/>
      <c r="SS125" s="188"/>
      <c r="ST125" s="188"/>
      <c r="SU125" s="188"/>
      <c r="SV125" s="188"/>
      <c r="SW125" s="188"/>
      <c r="SX125" s="188"/>
      <c r="SY125" s="188"/>
      <c r="SZ125" s="188"/>
      <c r="TA125" s="188"/>
      <c r="TB125" s="188"/>
      <c r="TC125" s="188"/>
      <c r="TD125" s="188"/>
      <c r="TE125" s="188"/>
      <c r="TF125" s="188"/>
      <c r="TG125" s="188"/>
      <c r="TH125" s="188"/>
      <c r="TI125" s="188"/>
      <c r="TJ125" s="188"/>
      <c r="TK125" s="188"/>
      <c r="TL125" s="188"/>
      <c r="TM125" s="188"/>
      <c r="TN125" s="188"/>
      <c r="TO125" s="188"/>
      <c r="TP125" s="188"/>
      <c r="TQ125" s="188"/>
      <c r="TR125" s="188"/>
      <c r="TS125" s="188"/>
      <c r="TT125" s="188"/>
      <c r="TU125" s="188"/>
      <c r="TV125" s="188"/>
      <c r="TW125" s="188"/>
      <c r="TX125" s="188"/>
      <c r="TY125" s="188"/>
      <c r="TZ125" s="188"/>
      <c r="UA125" s="188"/>
      <c r="UB125" s="188"/>
      <c r="UC125" s="188"/>
      <c r="UD125" s="188"/>
      <c r="UE125" s="188"/>
      <c r="UF125" s="188"/>
      <c r="UG125" s="188"/>
      <c r="UH125" s="188"/>
      <c r="UI125" s="188"/>
      <c r="UJ125" s="188"/>
      <c r="UK125" s="188"/>
      <c r="UL125" s="188"/>
      <c r="UM125" s="188"/>
      <c r="UN125" s="188"/>
      <c r="UO125" s="188"/>
      <c r="UP125" s="188"/>
      <c r="UQ125" s="188"/>
      <c r="UR125" s="188"/>
      <c r="US125" s="188"/>
      <c r="UT125" s="188"/>
      <c r="UU125" s="188"/>
      <c r="UV125" s="188"/>
      <c r="UW125" s="188"/>
      <c r="UX125" s="188"/>
      <c r="UY125" s="188"/>
      <c r="UZ125" s="188"/>
      <c r="VA125" s="188"/>
      <c r="VB125" s="188"/>
      <c r="VC125" s="188"/>
      <c r="VD125" s="188"/>
      <c r="VE125" s="188"/>
      <c r="VF125" s="188"/>
      <c r="VG125" s="188"/>
      <c r="VH125" s="188"/>
      <c r="VI125" s="188"/>
      <c r="VJ125" s="188"/>
      <c r="VK125" s="188"/>
      <c r="VL125" s="188"/>
      <c r="VM125" s="188"/>
      <c r="VN125" s="188"/>
      <c r="VO125" s="188"/>
      <c r="VP125" s="188"/>
      <c r="VQ125" s="188"/>
      <c r="VR125" s="188"/>
      <c r="VS125" s="188"/>
      <c r="VT125" s="188"/>
      <c r="VU125" s="188"/>
      <c r="VV125" s="188"/>
      <c r="VW125" s="188"/>
      <c r="VX125" s="188"/>
      <c r="VY125" s="188"/>
      <c r="VZ125" s="188"/>
      <c r="WA125" s="188"/>
      <c r="WB125" s="188"/>
      <c r="WC125" s="188"/>
      <c r="WD125" s="188"/>
      <c r="WE125" s="188"/>
      <c r="WF125" s="188"/>
      <c r="WG125" s="188"/>
      <c r="WH125" s="188"/>
      <c r="WI125" s="188"/>
      <c r="WJ125" s="188"/>
      <c r="WK125" s="188"/>
      <c r="WL125" s="188"/>
      <c r="WM125" s="188"/>
      <c r="WN125" s="188"/>
      <c r="WO125" s="188"/>
      <c r="WP125" s="188"/>
      <c r="WQ125" s="188"/>
      <c r="WR125" s="188"/>
      <c r="WS125" s="188"/>
      <c r="WT125" s="188"/>
      <c r="WU125" s="188"/>
      <c r="WV125" s="188"/>
      <c r="WW125" s="188"/>
      <c r="WX125" s="188"/>
      <c r="WY125" s="188"/>
      <c r="WZ125" s="188"/>
      <c r="XA125" s="188"/>
      <c r="XB125" s="188"/>
      <c r="XC125" s="188"/>
      <c r="XD125" s="188"/>
      <c r="XE125" s="188"/>
      <c r="XF125" s="188"/>
      <c r="XG125" s="188"/>
      <c r="XH125" s="188"/>
      <c r="XI125" s="188"/>
      <c r="XJ125" s="188"/>
      <c r="XK125" s="188"/>
      <c r="XL125" s="188"/>
      <c r="XM125" s="188"/>
      <c r="XN125" s="188"/>
      <c r="XO125" s="188"/>
      <c r="XP125" s="188"/>
      <c r="XQ125" s="188"/>
      <c r="XR125" s="188"/>
      <c r="XS125" s="188"/>
      <c r="XT125" s="188"/>
      <c r="XU125" s="188"/>
      <c r="XV125" s="188"/>
      <c r="XW125" s="188"/>
      <c r="XX125" s="188"/>
      <c r="XY125" s="188"/>
      <c r="XZ125" s="188"/>
      <c r="YA125" s="188"/>
      <c r="YB125" s="188"/>
      <c r="YC125" s="188"/>
      <c r="YD125" s="188"/>
      <c r="YE125" s="188"/>
      <c r="YF125" s="188"/>
      <c r="YG125" s="188"/>
      <c r="YH125" s="188"/>
      <c r="YI125" s="188"/>
      <c r="YJ125" s="188"/>
      <c r="YK125" s="188"/>
      <c r="YL125" s="188"/>
      <c r="YM125" s="188"/>
      <c r="YN125" s="188"/>
      <c r="YO125" s="188"/>
      <c r="YP125" s="188"/>
      <c r="YQ125" s="188"/>
      <c r="YR125" s="188"/>
      <c r="YS125" s="188"/>
      <c r="YT125" s="188"/>
      <c r="YU125" s="188"/>
      <c r="YV125" s="188"/>
      <c r="YW125" s="188"/>
      <c r="YX125" s="188"/>
      <c r="YY125" s="188"/>
      <c r="YZ125" s="188"/>
      <c r="ZA125" s="188"/>
      <c r="ZB125" s="188"/>
      <c r="ZC125" s="188"/>
      <c r="ZD125" s="188"/>
      <c r="ZE125" s="188"/>
      <c r="ZF125" s="188"/>
      <c r="ZG125" s="188"/>
      <c r="ZH125" s="188"/>
      <c r="ZI125" s="188"/>
      <c r="ZJ125" s="188"/>
      <c r="ZK125" s="188"/>
      <c r="ZL125" s="188"/>
      <c r="ZM125" s="188"/>
      <c r="ZN125" s="188"/>
      <c r="ZO125" s="188"/>
      <c r="ZP125" s="188"/>
      <c r="ZQ125" s="188"/>
      <c r="ZR125" s="188"/>
      <c r="ZS125" s="188"/>
      <c r="ZT125" s="188"/>
      <c r="ZU125" s="188"/>
      <c r="ZV125" s="188"/>
      <c r="ZW125" s="188"/>
      <c r="ZX125" s="188"/>
      <c r="ZY125" s="188"/>
      <c r="ZZ125" s="188"/>
      <c r="AAA125" s="188"/>
      <c r="AAB125" s="188"/>
      <c r="AAC125" s="188"/>
      <c r="AAD125" s="188"/>
      <c r="AAE125" s="188"/>
      <c r="AAF125" s="188"/>
      <c r="AAG125" s="188"/>
      <c r="AAH125" s="188"/>
      <c r="AAI125" s="188"/>
      <c r="AAJ125" s="188"/>
      <c r="AAK125" s="188"/>
      <c r="AAL125" s="188"/>
      <c r="AAM125" s="188"/>
      <c r="AAN125" s="188"/>
      <c r="AAO125" s="188"/>
      <c r="AAP125" s="188"/>
      <c r="AAQ125" s="188"/>
      <c r="AAR125" s="188"/>
      <c r="AAS125" s="188"/>
      <c r="AAT125" s="188"/>
      <c r="AAU125" s="188"/>
      <c r="AAV125" s="188"/>
      <c r="AAW125" s="188"/>
      <c r="AAX125" s="188"/>
      <c r="AAY125" s="188"/>
      <c r="AAZ125" s="188"/>
      <c r="ABA125" s="188"/>
      <c r="ABB125" s="188"/>
      <c r="ABC125" s="188"/>
      <c r="ABD125" s="188"/>
      <c r="ABE125" s="188"/>
      <c r="ABF125" s="188"/>
      <c r="ABG125" s="188"/>
      <c r="ABH125" s="188"/>
      <c r="ABI125" s="188"/>
      <c r="ABJ125" s="188"/>
      <c r="ABK125" s="188"/>
      <c r="ABL125" s="188"/>
      <c r="ABM125" s="188"/>
      <c r="ABN125" s="188"/>
      <c r="ABO125" s="188"/>
      <c r="ABP125" s="188"/>
      <c r="ABQ125" s="188"/>
      <c r="ABR125" s="188"/>
      <c r="ABS125" s="188"/>
      <c r="ABT125" s="188"/>
      <c r="ABU125" s="188"/>
      <c r="ABV125" s="188"/>
      <c r="ABW125" s="188"/>
      <c r="ABX125" s="188"/>
      <c r="ABY125" s="188"/>
      <c r="ABZ125" s="188"/>
      <c r="ACA125" s="188"/>
      <c r="ACB125" s="188"/>
      <c r="ACC125" s="188"/>
      <c r="ACD125" s="188"/>
      <c r="ACE125" s="188"/>
      <c r="ACF125" s="188"/>
      <c r="ACG125" s="188"/>
      <c r="ACH125" s="188"/>
      <c r="ACI125" s="188"/>
      <c r="ACJ125" s="188"/>
      <c r="ACK125" s="188"/>
      <c r="ACL125" s="188"/>
      <c r="ACM125" s="188"/>
      <c r="ACN125" s="188"/>
      <c r="ACO125" s="188"/>
      <c r="ACP125" s="188"/>
      <c r="ACQ125" s="188"/>
      <c r="ACR125" s="188"/>
      <c r="ACS125" s="188"/>
      <c r="ACT125" s="188"/>
      <c r="ACU125" s="188"/>
      <c r="ACV125" s="188"/>
      <c r="ACW125" s="188"/>
      <c r="ACX125" s="188"/>
      <c r="ACY125" s="188"/>
      <c r="ACZ125" s="188"/>
      <c r="ADA125" s="188"/>
      <c r="ADB125" s="188"/>
      <c r="ADC125" s="188"/>
      <c r="ADD125" s="188"/>
      <c r="ADE125" s="188"/>
      <c r="ADF125" s="188"/>
      <c r="ADG125" s="188"/>
      <c r="ADH125" s="188"/>
      <c r="ADI125" s="188"/>
      <c r="ADJ125" s="188"/>
      <c r="ADK125" s="188"/>
      <c r="ADL125" s="188"/>
      <c r="ADM125" s="188"/>
      <c r="ADN125" s="188"/>
      <c r="ADO125" s="188"/>
      <c r="ADP125" s="188"/>
      <c r="ADQ125" s="188"/>
      <c r="ADR125" s="188"/>
      <c r="ADS125" s="188"/>
      <c r="ADT125" s="188"/>
      <c r="ADU125" s="188"/>
      <c r="ADV125" s="188"/>
      <c r="ADW125" s="188"/>
      <c r="ADX125" s="188"/>
      <c r="ADY125" s="188"/>
      <c r="ADZ125" s="188"/>
      <c r="AEA125" s="188"/>
      <c r="AEB125" s="188"/>
      <c r="AEC125" s="188"/>
      <c r="AED125" s="188"/>
      <c r="AEE125" s="188"/>
      <c r="AEF125" s="188"/>
      <c r="AEG125" s="188"/>
      <c r="AEH125" s="188"/>
      <c r="AEI125" s="188"/>
      <c r="AEJ125" s="188"/>
      <c r="AEK125" s="188"/>
      <c r="AEL125" s="188"/>
      <c r="AEM125" s="188"/>
      <c r="AEN125" s="188"/>
      <c r="AEO125" s="188"/>
      <c r="AEP125" s="188"/>
      <c r="AEQ125" s="188"/>
      <c r="AER125" s="188"/>
      <c r="AES125" s="188"/>
      <c r="AET125" s="188"/>
      <c r="AEU125" s="188"/>
      <c r="AEV125" s="188"/>
      <c r="AEW125" s="188"/>
      <c r="AEX125" s="188"/>
      <c r="AEY125" s="188"/>
      <c r="AEZ125" s="188"/>
      <c r="AFA125" s="188"/>
      <c r="AFB125" s="188"/>
      <c r="AFC125" s="188"/>
      <c r="AFD125" s="188"/>
      <c r="AFE125" s="188"/>
      <c r="AFF125" s="188"/>
      <c r="AFG125" s="188"/>
      <c r="AFH125" s="188"/>
      <c r="AFI125" s="188"/>
      <c r="AFJ125" s="188"/>
      <c r="AFK125" s="188"/>
      <c r="AFL125" s="188"/>
      <c r="AFM125" s="188"/>
      <c r="AFN125" s="188"/>
      <c r="AFO125" s="188"/>
      <c r="AFP125" s="188"/>
      <c r="AFQ125" s="188"/>
      <c r="AFR125" s="188"/>
      <c r="AFS125" s="188"/>
      <c r="AFT125" s="188"/>
      <c r="AFU125" s="188"/>
      <c r="AFV125" s="188"/>
      <c r="AFW125" s="188"/>
      <c r="AFX125" s="188"/>
      <c r="AFY125" s="188"/>
      <c r="AFZ125" s="188"/>
      <c r="AGA125" s="188"/>
      <c r="AGB125" s="188"/>
      <c r="AGC125" s="188"/>
      <c r="AGD125" s="188"/>
      <c r="AGE125" s="188"/>
      <c r="AGF125" s="188"/>
      <c r="AGG125" s="188"/>
      <c r="AGH125" s="188"/>
      <c r="AGI125" s="188"/>
      <c r="AGJ125" s="188"/>
      <c r="AGK125" s="188"/>
      <c r="AGL125" s="188"/>
      <c r="AGM125" s="188"/>
      <c r="AGN125" s="188"/>
      <c r="AGO125" s="188"/>
      <c r="AGP125" s="188"/>
      <c r="AGQ125" s="188"/>
      <c r="AGR125" s="188"/>
      <c r="AGS125" s="188"/>
      <c r="AGT125" s="188"/>
      <c r="AGU125" s="188"/>
      <c r="AGV125" s="188"/>
      <c r="AGW125" s="188"/>
      <c r="AGX125" s="188"/>
      <c r="AGY125" s="188"/>
      <c r="AGZ125" s="188"/>
      <c r="AHA125" s="188"/>
      <c r="AHB125" s="188"/>
      <c r="AHC125" s="188"/>
      <c r="AHD125" s="188"/>
      <c r="AHE125" s="188"/>
      <c r="AHF125" s="188"/>
      <c r="AHG125" s="188"/>
      <c r="AHH125" s="188"/>
      <c r="AHI125" s="188"/>
      <c r="AHJ125" s="188"/>
      <c r="AHK125" s="188"/>
      <c r="AHL125" s="188"/>
      <c r="AHM125" s="188"/>
      <c r="AHN125" s="188"/>
      <c r="AHO125" s="188"/>
      <c r="AHP125" s="188"/>
      <c r="AHQ125" s="188"/>
      <c r="AHR125" s="188"/>
      <c r="AHS125" s="188"/>
      <c r="AHT125" s="188"/>
      <c r="AHU125" s="188"/>
      <c r="AHV125" s="188"/>
      <c r="AHW125" s="188"/>
      <c r="AHX125" s="188"/>
      <c r="AHY125" s="188"/>
      <c r="AHZ125" s="188"/>
      <c r="AIA125" s="188"/>
      <c r="AIB125" s="188"/>
      <c r="AIC125" s="188"/>
      <c r="AID125" s="188"/>
      <c r="AIE125" s="188"/>
      <c r="AIF125" s="188"/>
      <c r="AIG125" s="188"/>
      <c r="AIH125" s="188"/>
      <c r="AII125" s="188"/>
      <c r="AIJ125" s="188"/>
      <c r="AIK125" s="188"/>
      <c r="AIL125" s="188"/>
      <c r="AIM125" s="188"/>
      <c r="AIN125" s="188"/>
      <c r="AIO125" s="188"/>
      <c r="AIP125" s="188"/>
      <c r="AIQ125" s="188"/>
      <c r="AIR125" s="188"/>
      <c r="AIS125" s="188"/>
      <c r="AIT125" s="188"/>
      <c r="AIU125" s="188"/>
      <c r="AIV125" s="188"/>
      <c r="AIW125" s="188"/>
      <c r="AIX125" s="188"/>
      <c r="AIY125" s="188"/>
      <c r="AIZ125" s="188"/>
      <c r="AJA125" s="188"/>
      <c r="AJB125" s="188"/>
      <c r="AJC125" s="188"/>
      <c r="AJD125" s="188"/>
      <c r="AJE125" s="188"/>
      <c r="AJF125" s="188"/>
      <c r="AJG125" s="188"/>
      <c r="AJH125" s="188"/>
      <c r="AJI125" s="188"/>
      <c r="AJJ125" s="188"/>
      <c r="AJK125" s="188"/>
      <c r="AJL125" s="188"/>
      <c r="AJM125" s="188"/>
      <c r="AJN125" s="188"/>
      <c r="AJO125" s="188"/>
      <c r="AJP125" s="188"/>
      <c r="AJQ125" s="188"/>
      <c r="AJR125" s="188"/>
      <c r="AJS125" s="188"/>
      <c r="AJT125" s="188"/>
      <c r="AJU125" s="188"/>
      <c r="AJV125" s="188"/>
      <c r="AJW125" s="188"/>
      <c r="AJX125" s="188"/>
      <c r="AJY125" s="188"/>
      <c r="AJZ125" s="188"/>
      <c r="AKA125" s="188"/>
      <c r="AKB125" s="188"/>
      <c r="AKC125" s="188"/>
      <c r="AKD125" s="188"/>
      <c r="AKE125" s="188"/>
      <c r="AKF125" s="188"/>
      <c r="AKG125" s="188"/>
      <c r="AKH125" s="188"/>
      <c r="AKI125" s="188"/>
      <c r="AKJ125" s="188"/>
      <c r="AKK125" s="188"/>
      <c r="AKL125" s="188"/>
      <c r="AKM125" s="188"/>
      <c r="AKN125" s="188"/>
      <c r="AKO125" s="188"/>
      <c r="AKP125" s="188"/>
      <c r="AKQ125" s="188"/>
      <c r="AKR125" s="188"/>
      <c r="AKS125" s="188"/>
      <c r="AKT125" s="188"/>
      <c r="AKU125" s="188"/>
      <c r="AKV125" s="188"/>
      <c r="AKW125" s="188"/>
      <c r="AKX125" s="188"/>
      <c r="AKY125" s="188"/>
      <c r="AKZ125" s="188"/>
      <c r="ALA125" s="188"/>
      <c r="ALB125" s="188"/>
      <c r="ALC125" s="188"/>
      <c r="ALD125" s="188"/>
      <c r="ALE125" s="188"/>
      <c r="ALF125" s="188"/>
      <c r="ALG125" s="188"/>
      <c r="ALH125" s="188"/>
      <c r="ALI125" s="188"/>
      <c r="ALJ125" s="188"/>
      <c r="ALK125" s="188"/>
      <c r="ALL125" s="188"/>
      <c r="ALM125" s="188"/>
      <c r="ALN125" s="188"/>
      <c r="ALO125" s="188"/>
      <c r="ALP125" s="188"/>
      <c r="ALQ125" s="188"/>
      <c r="ALR125" s="188"/>
      <c r="ALS125" s="188"/>
      <c r="ALT125" s="188"/>
      <c r="ALU125" s="188"/>
      <c r="ALV125" s="188"/>
      <c r="ALW125" s="188"/>
      <c r="ALX125" s="188"/>
      <c r="ALY125" s="188"/>
      <c r="ALZ125" s="188"/>
      <c r="AMA125" s="188"/>
      <c r="AMB125" s="188"/>
      <c r="AMC125" s="188"/>
      <c r="AMD125" s="188"/>
      <c r="AME125" s="188"/>
      <c r="AMF125" s="188"/>
      <c r="AMG125" s="188"/>
      <c r="AMH125" s="188"/>
      <c r="AMI125" s="188"/>
      <c r="AMJ125" s="188"/>
      <c r="AMK125" s="188"/>
    </row>
    <row r="126" spans="1:1025" s="190" customFormat="1" ht="33.75" customHeight="1" x14ac:dyDescent="0.3">
      <c r="A126" s="252" t="s">
        <v>264</v>
      </c>
      <c r="B126" s="252"/>
      <c r="C126" s="252"/>
      <c r="D126" s="252"/>
      <c r="E126" s="252"/>
      <c r="F126" s="252"/>
      <c r="G126" s="252"/>
      <c r="H126" s="252"/>
      <c r="I126" s="252"/>
      <c r="J126" s="252"/>
      <c r="K126" s="252"/>
      <c r="L126" s="252"/>
      <c r="M126" s="252"/>
      <c r="N126" s="252"/>
      <c r="O126" s="252"/>
      <c r="P126" s="252"/>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188"/>
      <c r="CC126" s="188"/>
      <c r="CD126" s="188"/>
      <c r="CE126" s="188"/>
      <c r="CF126" s="188"/>
      <c r="CG126" s="188"/>
      <c r="CH126" s="188"/>
      <c r="CI126" s="188"/>
      <c r="CJ126" s="188"/>
      <c r="CK126" s="188"/>
      <c r="CL126" s="188"/>
      <c r="CM126" s="188"/>
      <c r="CN126" s="188"/>
      <c r="CO126" s="188"/>
      <c r="CP126" s="188"/>
      <c r="CQ126" s="188"/>
      <c r="CR126" s="188"/>
      <c r="CS126" s="188"/>
      <c r="CT126" s="188"/>
      <c r="CU126" s="188"/>
      <c r="CV126" s="188"/>
      <c r="CW126" s="188"/>
      <c r="CX126" s="188"/>
      <c r="CY126" s="188"/>
      <c r="CZ126" s="188"/>
      <c r="DA126" s="188"/>
      <c r="DB126" s="188"/>
      <c r="DC126" s="188"/>
      <c r="DD126" s="188"/>
      <c r="DE126" s="188"/>
      <c r="DF126" s="188"/>
      <c r="DG126" s="188"/>
      <c r="DH126" s="188"/>
      <c r="DI126" s="188"/>
      <c r="DJ126" s="188"/>
      <c r="DK126" s="188"/>
      <c r="DL126" s="188"/>
      <c r="DM126" s="188"/>
      <c r="DN126" s="188"/>
      <c r="DO126" s="188"/>
      <c r="DP126" s="188"/>
      <c r="DQ126" s="188"/>
      <c r="DR126" s="188"/>
      <c r="DS126" s="188"/>
      <c r="DT126" s="188"/>
      <c r="DU126" s="188"/>
      <c r="DV126" s="188"/>
      <c r="DW126" s="188"/>
      <c r="DX126" s="188"/>
      <c r="DY126" s="188"/>
      <c r="DZ126" s="188"/>
      <c r="EA126" s="188"/>
      <c r="EB126" s="188"/>
      <c r="EC126" s="188"/>
      <c r="ED126" s="188"/>
      <c r="EE126" s="188"/>
      <c r="EF126" s="188"/>
      <c r="EG126" s="188"/>
      <c r="EH126" s="188"/>
      <c r="EI126" s="188"/>
      <c r="EJ126" s="188"/>
      <c r="EK126" s="188"/>
      <c r="EL126" s="188"/>
      <c r="EM126" s="188"/>
      <c r="EN126" s="188"/>
      <c r="EO126" s="188"/>
      <c r="EP126" s="188"/>
      <c r="EQ126" s="188"/>
      <c r="ER126" s="188"/>
      <c r="ES126" s="188"/>
      <c r="ET126" s="188"/>
      <c r="EU126" s="188"/>
      <c r="EV126" s="188"/>
      <c r="EW126" s="188"/>
      <c r="EX126" s="188"/>
      <c r="EY126" s="188"/>
      <c r="EZ126" s="188"/>
      <c r="FA126" s="188"/>
      <c r="FB126" s="188"/>
      <c r="FC126" s="188"/>
      <c r="FD126" s="188"/>
      <c r="FE126" s="188"/>
      <c r="FF126" s="188"/>
      <c r="FG126" s="188"/>
      <c r="FH126" s="188"/>
      <c r="FI126" s="188"/>
      <c r="FJ126" s="188"/>
      <c r="FK126" s="188"/>
      <c r="FL126" s="188"/>
      <c r="FM126" s="188"/>
      <c r="FN126" s="188"/>
      <c r="FO126" s="188"/>
      <c r="FP126" s="188"/>
      <c r="FQ126" s="188"/>
      <c r="FR126" s="188"/>
      <c r="FS126" s="188"/>
      <c r="FT126" s="188"/>
      <c r="FU126" s="188"/>
      <c r="FV126" s="188"/>
      <c r="FW126" s="188"/>
      <c r="FX126" s="188"/>
      <c r="FY126" s="188"/>
      <c r="FZ126" s="188"/>
      <c r="GA126" s="188"/>
      <c r="GB126" s="188"/>
      <c r="GC126" s="188"/>
      <c r="GD126" s="188"/>
      <c r="GE126" s="188"/>
      <c r="GF126" s="188"/>
      <c r="GG126" s="188"/>
      <c r="GH126" s="188"/>
      <c r="GI126" s="188"/>
      <c r="GJ126" s="188"/>
      <c r="GK126" s="188"/>
      <c r="GL126" s="188"/>
      <c r="GM126" s="188"/>
      <c r="GN126" s="188"/>
      <c r="GO126" s="188"/>
      <c r="GP126" s="188"/>
      <c r="GQ126" s="188"/>
      <c r="GR126" s="188"/>
      <c r="GS126" s="188"/>
      <c r="GT126" s="188"/>
      <c r="GU126" s="188"/>
      <c r="GV126" s="188"/>
      <c r="GW126" s="188"/>
      <c r="GX126" s="188"/>
      <c r="GY126" s="188"/>
      <c r="GZ126" s="188"/>
      <c r="HA126" s="188"/>
      <c r="HB126" s="188"/>
      <c r="HC126" s="188"/>
      <c r="HD126" s="188"/>
      <c r="HE126" s="188"/>
      <c r="HF126" s="188"/>
      <c r="HG126" s="188"/>
      <c r="HH126" s="188"/>
      <c r="HI126" s="188"/>
      <c r="HJ126" s="188"/>
      <c r="HK126" s="188"/>
      <c r="HL126" s="188"/>
      <c r="HM126" s="188"/>
      <c r="HN126" s="188"/>
      <c r="HO126" s="188"/>
      <c r="HP126" s="188"/>
      <c r="HQ126" s="188"/>
      <c r="HR126" s="188"/>
      <c r="HS126" s="188"/>
      <c r="HT126" s="188"/>
      <c r="HU126" s="188"/>
      <c r="HV126" s="188"/>
      <c r="HW126" s="188"/>
      <c r="HX126" s="188"/>
      <c r="HY126" s="188"/>
      <c r="HZ126" s="188"/>
      <c r="IA126" s="188"/>
      <c r="IB126" s="188"/>
      <c r="IC126" s="188"/>
      <c r="ID126" s="188"/>
      <c r="IE126" s="188"/>
      <c r="IF126" s="188"/>
      <c r="IG126" s="188"/>
      <c r="IH126" s="188"/>
      <c r="II126" s="188"/>
      <c r="IJ126" s="188"/>
      <c r="IK126" s="188"/>
      <c r="IL126" s="188"/>
      <c r="IM126" s="188"/>
      <c r="IN126" s="188"/>
      <c r="IO126" s="188"/>
      <c r="IP126" s="188"/>
      <c r="IQ126" s="188"/>
      <c r="IR126" s="188"/>
      <c r="IS126" s="188"/>
      <c r="IT126" s="188"/>
      <c r="IU126" s="188"/>
      <c r="IV126" s="188"/>
      <c r="IW126" s="188"/>
      <c r="IX126" s="188"/>
      <c r="IY126" s="188"/>
      <c r="IZ126" s="188"/>
      <c r="JA126" s="188"/>
      <c r="JB126" s="188"/>
      <c r="JC126" s="188"/>
      <c r="JD126" s="188"/>
      <c r="JE126" s="188"/>
      <c r="JF126" s="188"/>
      <c r="JG126" s="188"/>
      <c r="JH126" s="188"/>
      <c r="JI126" s="188"/>
      <c r="JJ126" s="188"/>
      <c r="JK126" s="188"/>
      <c r="JL126" s="188"/>
      <c r="JM126" s="188"/>
      <c r="JN126" s="188"/>
      <c r="JO126" s="188"/>
      <c r="JP126" s="188"/>
      <c r="JQ126" s="188"/>
      <c r="JR126" s="188"/>
      <c r="JS126" s="188"/>
      <c r="JT126" s="188"/>
      <c r="JU126" s="188"/>
      <c r="JV126" s="188"/>
      <c r="JW126" s="188"/>
      <c r="JX126" s="188"/>
      <c r="JY126" s="188"/>
      <c r="JZ126" s="188"/>
      <c r="KA126" s="188"/>
      <c r="KB126" s="188"/>
      <c r="KC126" s="188"/>
      <c r="KD126" s="188"/>
      <c r="KE126" s="188"/>
      <c r="KF126" s="188"/>
      <c r="KG126" s="188"/>
      <c r="KH126" s="188"/>
      <c r="KI126" s="188"/>
      <c r="KJ126" s="188"/>
      <c r="KK126" s="188"/>
      <c r="KL126" s="188"/>
      <c r="KM126" s="188"/>
      <c r="KN126" s="188"/>
      <c r="KO126" s="188"/>
      <c r="KP126" s="188"/>
      <c r="KQ126" s="188"/>
      <c r="KR126" s="188"/>
      <c r="KS126" s="188"/>
      <c r="KT126" s="188"/>
      <c r="KU126" s="188"/>
      <c r="KV126" s="188"/>
      <c r="KW126" s="188"/>
      <c r="KX126" s="188"/>
      <c r="KY126" s="188"/>
      <c r="KZ126" s="188"/>
      <c r="LA126" s="188"/>
      <c r="LB126" s="188"/>
      <c r="LC126" s="188"/>
      <c r="LD126" s="188"/>
      <c r="LE126" s="188"/>
      <c r="LF126" s="188"/>
      <c r="LG126" s="188"/>
      <c r="LH126" s="188"/>
      <c r="LI126" s="188"/>
      <c r="LJ126" s="188"/>
      <c r="LK126" s="188"/>
      <c r="LL126" s="188"/>
      <c r="LM126" s="188"/>
      <c r="LN126" s="188"/>
      <c r="LO126" s="188"/>
      <c r="LP126" s="188"/>
      <c r="LQ126" s="188"/>
      <c r="LR126" s="188"/>
      <c r="LS126" s="188"/>
      <c r="LT126" s="188"/>
      <c r="LU126" s="188"/>
      <c r="LV126" s="188"/>
      <c r="LW126" s="188"/>
      <c r="LX126" s="188"/>
      <c r="LY126" s="188"/>
      <c r="LZ126" s="188"/>
      <c r="MA126" s="188"/>
      <c r="MB126" s="188"/>
      <c r="MC126" s="188"/>
      <c r="MD126" s="188"/>
      <c r="ME126" s="188"/>
      <c r="MF126" s="188"/>
      <c r="MG126" s="188"/>
      <c r="MH126" s="188"/>
      <c r="MI126" s="188"/>
      <c r="MJ126" s="188"/>
      <c r="MK126" s="188"/>
      <c r="ML126" s="188"/>
      <c r="MM126" s="188"/>
      <c r="MN126" s="188"/>
      <c r="MO126" s="188"/>
      <c r="MP126" s="188"/>
      <c r="MQ126" s="188"/>
      <c r="MR126" s="188"/>
      <c r="MS126" s="188"/>
      <c r="MT126" s="188"/>
      <c r="MU126" s="188"/>
      <c r="MV126" s="188"/>
      <c r="MW126" s="188"/>
      <c r="MX126" s="188"/>
      <c r="MY126" s="188"/>
      <c r="MZ126" s="188"/>
      <c r="NA126" s="188"/>
      <c r="NB126" s="188"/>
      <c r="NC126" s="188"/>
      <c r="ND126" s="188"/>
      <c r="NE126" s="188"/>
      <c r="NF126" s="188"/>
      <c r="NG126" s="188"/>
      <c r="NH126" s="188"/>
      <c r="NI126" s="188"/>
      <c r="NJ126" s="188"/>
      <c r="NK126" s="188"/>
      <c r="NL126" s="188"/>
      <c r="NM126" s="188"/>
      <c r="NN126" s="188"/>
      <c r="NO126" s="188"/>
      <c r="NP126" s="188"/>
      <c r="NQ126" s="188"/>
      <c r="NR126" s="188"/>
      <c r="NS126" s="188"/>
      <c r="NT126" s="188"/>
      <c r="NU126" s="188"/>
      <c r="NV126" s="188"/>
      <c r="NW126" s="188"/>
      <c r="NX126" s="188"/>
      <c r="NY126" s="188"/>
      <c r="NZ126" s="188"/>
      <c r="OA126" s="188"/>
      <c r="OB126" s="188"/>
      <c r="OC126" s="188"/>
      <c r="OD126" s="188"/>
      <c r="OE126" s="188"/>
      <c r="OF126" s="188"/>
      <c r="OG126" s="188"/>
      <c r="OH126" s="188"/>
      <c r="OI126" s="188"/>
      <c r="OJ126" s="188"/>
      <c r="OK126" s="188"/>
      <c r="OL126" s="188"/>
      <c r="OM126" s="188"/>
      <c r="ON126" s="188"/>
      <c r="OO126" s="188"/>
      <c r="OP126" s="188"/>
      <c r="OQ126" s="188"/>
      <c r="OR126" s="188"/>
      <c r="OS126" s="188"/>
      <c r="OT126" s="188"/>
      <c r="OU126" s="188"/>
      <c r="OV126" s="188"/>
      <c r="OW126" s="188"/>
      <c r="OX126" s="188"/>
      <c r="OY126" s="188"/>
      <c r="OZ126" s="188"/>
      <c r="PA126" s="188"/>
      <c r="PB126" s="188"/>
      <c r="PC126" s="188"/>
      <c r="PD126" s="188"/>
      <c r="PE126" s="188"/>
      <c r="PF126" s="188"/>
      <c r="PG126" s="188"/>
      <c r="PH126" s="188"/>
      <c r="PI126" s="188"/>
      <c r="PJ126" s="188"/>
      <c r="PK126" s="188"/>
      <c r="PL126" s="188"/>
      <c r="PM126" s="188"/>
      <c r="PN126" s="188"/>
      <c r="PO126" s="188"/>
      <c r="PP126" s="188"/>
      <c r="PQ126" s="188"/>
      <c r="PR126" s="188"/>
      <c r="PS126" s="188"/>
      <c r="PT126" s="188"/>
      <c r="PU126" s="188"/>
      <c r="PV126" s="188"/>
      <c r="PW126" s="188"/>
      <c r="PX126" s="188"/>
      <c r="PY126" s="188"/>
      <c r="PZ126" s="188"/>
      <c r="QA126" s="188"/>
      <c r="QB126" s="188"/>
      <c r="QC126" s="188"/>
      <c r="QD126" s="188"/>
      <c r="QE126" s="188"/>
      <c r="QF126" s="188"/>
      <c r="QG126" s="188"/>
      <c r="QH126" s="188"/>
      <c r="QI126" s="188"/>
      <c r="QJ126" s="188"/>
      <c r="QK126" s="188"/>
      <c r="QL126" s="188"/>
      <c r="QM126" s="188"/>
      <c r="QN126" s="188"/>
      <c r="QO126" s="188"/>
      <c r="QP126" s="188"/>
      <c r="QQ126" s="188"/>
      <c r="QR126" s="188"/>
      <c r="QS126" s="188"/>
      <c r="QT126" s="188"/>
      <c r="QU126" s="188"/>
      <c r="QV126" s="188"/>
      <c r="QW126" s="188"/>
      <c r="QX126" s="188"/>
      <c r="QY126" s="188"/>
      <c r="QZ126" s="188"/>
      <c r="RA126" s="188"/>
      <c r="RB126" s="188"/>
      <c r="RC126" s="188"/>
      <c r="RD126" s="188"/>
      <c r="RE126" s="188"/>
      <c r="RF126" s="188"/>
      <c r="RG126" s="188"/>
      <c r="RH126" s="188"/>
      <c r="RI126" s="188"/>
      <c r="RJ126" s="188"/>
      <c r="RK126" s="188"/>
      <c r="RL126" s="188"/>
      <c r="RM126" s="188"/>
      <c r="RN126" s="188"/>
      <c r="RO126" s="188"/>
      <c r="RP126" s="188"/>
      <c r="RQ126" s="188"/>
      <c r="RR126" s="188"/>
      <c r="RS126" s="188"/>
      <c r="RT126" s="188"/>
      <c r="RU126" s="188"/>
      <c r="RV126" s="188"/>
      <c r="RW126" s="188"/>
      <c r="RX126" s="188"/>
      <c r="RY126" s="188"/>
      <c r="RZ126" s="188"/>
      <c r="SA126" s="188"/>
      <c r="SB126" s="188"/>
      <c r="SC126" s="188"/>
      <c r="SD126" s="188"/>
      <c r="SE126" s="188"/>
      <c r="SF126" s="188"/>
      <c r="SG126" s="188"/>
      <c r="SH126" s="188"/>
      <c r="SI126" s="188"/>
      <c r="SJ126" s="188"/>
      <c r="SK126" s="188"/>
      <c r="SL126" s="188"/>
      <c r="SM126" s="188"/>
      <c r="SN126" s="188"/>
      <c r="SO126" s="188"/>
      <c r="SP126" s="188"/>
      <c r="SQ126" s="188"/>
      <c r="SR126" s="188"/>
      <c r="SS126" s="188"/>
      <c r="ST126" s="188"/>
      <c r="SU126" s="188"/>
      <c r="SV126" s="188"/>
      <c r="SW126" s="188"/>
      <c r="SX126" s="188"/>
      <c r="SY126" s="188"/>
      <c r="SZ126" s="188"/>
      <c r="TA126" s="188"/>
      <c r="TB126" s="188"/>
      <c r="TC126" s="188"/>
      <c r="TD126" s="188"/>
      <c r="TE126" s="188"/>
      <c r="TF126" s="188"/>
      <c r="TG126" s="188"/>
      <c r="TH126" s="188"/>
      <c r="TI126" s="188"/>
      <c r="TJ126" s="188"/>
      <c r="TK126" s="188"/>
      <c r="TL126" s="188"/>
      <c r="TM126" s="188"/>
      <c r="TN126" s="188"/>
      <c r="TO126" s="188"/>
      <c r="TP126" s="188"/>
      <c r="TQ126" s="188"/>
      <c r="TR126" s="188"/>
      <c r="TS126" s="188"/>
      <c r="TT126" s="188"/>
      <c r="TU126" s="188"/>
      <c r="TV126" s="188"/>
      <c r="TW126" s="188"/>
      <c r="TX126" s="188"/>
      <c r="TY126" s="188"/>
      <c r="TZ126" s="188"/>
      <c r="UA126" s="188"/>
      <c r="UB126" s="188"/>
      <c r="UC126" s="188"/>
      <c r="UD126" s="188"/>
      <c r="UE126" s="188"/>
      <c r="UF126" s="188"/>
      <c r="UG126" s="188"/>
      <c r="UH126" s="188"/>
      <c r="UI126" s="188"/>
      <c r="UJ126" s="188"/>
      <c r="UK126" s="188"/>
      <c r="UL126" s="188"/>
      <c r="UM126" s="188"/>
      <c r="UN126" s="188"/>
      <c r="UO126" s="188"/>
      <c r="UP126" s="188"/>
      <c r="UQ126" s="188"/>
      <c r="UR126" s="188"/>
      <c r="US126" s="188"/>
      <c r="UT126" s="188"/>
      <c r="UU126" s="188"/>
      <c r="UV126" s="188"/>
      <c r="UW126" s="188"/>
      <c r="UX126" s="188"/>
      <c r="UY126" s="188"/>
      <c r="UZ126" s="188"/>
      <c r="VA126" s="188"/>
      <c r="VB126" s="188"/>
      <c r="VC126" s="188"/>
      <c r="VD126" s="188"/>
      <c r="VE126" s="188"/>
      <c r="VF126" s="188"/>
      <c r="VG126" s="188"/>
      <c r="VH126" s="188"/>
      <c r="VI126" s="188"/>
      <c r="VJ126" s="188"/>
      <c r="VK126" s="188"/>
      <c r="VL126" s="188"/>
      <c r="VM126" s="188"/>
      <c r="VN126" s="188"/>
      <c r="VO126" s="188"/>
      <c r="VP126" s="188"/>
      <c r="VQ126" s="188"/>
      <c r="VR126" s="188"/>
      <c r="VS126" s="188"/>
      <c r="VT126" s="188"/>
      <c r="VU126" s="188"/>
      <c r="VV126" s="188"/>
      <c r="VW126" s="188"/>
      <c r="VX126" s="188"/>
      <c r="VY126" s="188"/>
      <c r="VZ126" s="188"/>
      <c r="WA126" s="188"/>
      <c r="WB126" s="188"/>
      <c r="WC126" s="188"/>
      <c r="WD126" s="188"/>
      <c r="WE126" s="188"/>
      <c r="WF126" s="188"/>
      <c r="WG126" s="188"/>
      <c r="WH126" s="188"/>
      <c r="WI126" s="188"/>
      <c r="WJ126" s="188"/>
      <c r="WK126" s="188"/>
      <c r="WL126" s="188"/>
      <c r="WM126" s="188"/>
      <c r="WN126" s="188"/>
      <c r="WO126" s="188"/>
      <c r="WP126" s="188"/>
      <c r="WQ126" s="188"/>
      <c r="WR126" s="188"/>
      <c r="WS126" s="188"/>
      <c r="WT126" s="188"/>
      <c r="WU126" s="188"/>
      <c r="WV126" s="188"/>
      <c r="WW126" s="188"/>
      <c r="WX126" s="188"/>
      <c r="WY126" s="188"/>
      <c r="WZ126" s="188"/>
      <c r="XA126" s="188"/>
      <c r="XB126" s="188"/>
      <c r="XC126" s="188"/>
      <c r="XD126" s="188"/>
      <c r="XE126" s="188"/>
      <c r="XF126" s="188"/>
      <c r="XG126" s="188"/>
      <c r="XH126" s="188"/>
      <c r="XI126" s="188"/>
      <c r="XJ126" s="188"/>
      <c r="XK126" s="188"/>
      <c r="XL126" s="188"/>
      <c r="XM126" s="188"/>
      <c r="XN126" s="188"/>
      <c r="XO126" s="188"/>
      <c r="XP126" s="188"/>
      <c r="XQ126" s="188"/>
      <c r="XR126" s="188"/>
      <c r="XS126" s="188"/>
      <c r="XT126" s="188"/>
      <c r="XU126" s="188"/>
      <c r="XV126" s="188"/>
      <c r="XW126" s="188"/>
      <c r="XX126" s="188"/>
      <c r="XY126" s="188"/>
      <c r="XZ126" s="188"/>
      <c r="YA126" s="188"/>
      <c r="YB126" s="188"/>
      <c r="YC126" s="188"/>
      <c r="YD126" s="188"/>
      <c r="YE126" s="188"/>
      <c r="YF126" s="188"/>
      <c r="YG126" s="188"/>
      <c r="YH126" s="188"/>
      <c r="YI126" s="188"/>
      <c r="YJ126" s="188"/>
      <c r="YK126" s="188"/>
      <c r="YL126" s="188"/>
      <c r="YM126" s="188"/>
      <c r="YN126" s="188"/>
      <c r="YO126" s="188"/>
      <c r="YP126" s="188"/>
      <c r="YQ126" s="188"/>
      <c r="YR126" s="188"/>
      <c r="YS126" s="188"/>
      <c r="YT126" s="188"/>
      <c r="YU126" s="188"/>
      <c r="YV126" s="188"/>
      <c r="YW126" s="188"/>
      <c r="YX126" s="188"/>
      <c r="YY126" s="188"/>
      <c r="YZ126" s="188"/>
      <c r="ZA126" s="188"/>
      <c r="ZB126" s="188"/>
      <c r="ZC126" s="188"/>
      <c r="ZD126" s="188"/>
      <c r="ZE126" s="188"/>
      <c r="ZF126" s="188"/>
      <c r="ZG126" s="188"/>
      <c r="ZH126" s="188"/>
      <c r="ZI126" s="188"/>
      <c r="ZJ126" s="188"/>
      <c r="ZK126" s="188"/>
      <c r="ZL126" s="188"/>
      <c r="ZM126" s="188"/>
      <c r="ZN126" s="188"/>
      <c r="ZO126" s="188"/>
      <c r="ZP126" s="188"/>
      <c r="ZQ126" s="188"/>
      <c r="ZR126" s="188"/>
      <c r="ZS126" s="188"/>
      <c r="ZT126" s="188"/>
      <c r="ZU126" s="188"/>
      <c r="ZV126" s="188"/>
      <c r="ZW126" s="188"/>
      <c r="ZX126" s="188"/>
      <c r="ZY126" s="188"/>
      <c r="ZZ126" s="188"/>
      <c r="AAA126" s="188"/>
      <c r="AAB126" s="188"/>
      <c r="AAC126" s="188"/>
      <c r="AAD126" s="188"/>
      <c r="AAE126" s="188"/>
      <c r="AAF126" s="188"/>
      <c r="AAG126" s="188"/>
      <c r="AAH126" s="188"/>
      <c r="AAI126" s="188"/>
      <c r="AAJ126" s="188"/>
      <c r="AAK126" s="188"/>
      <c r="AAL126" s="188"/>
      <c r="AAM126" s="188"/>
      <c r="AAN126" s="188"/>
      <c r="AAO126" s="188"/>
      <c r="AAP126" s="188"/>
      <c r="AAQ126" s="188"/>
      <c r="AAR126" s="188"/>
      <c r="AAS126" s="188"/>
      <c r="AAT126" s="188"/>
      <c r="AAU126" s="188"/>
      <c r="AAV126" s="188"/>
      <c r="AAW126" s="188"/>
      <c r="AAX126" s="188"/>
      <c r="AAY126" s="188"/>
      <c r="AAZ126" s="188"/>
      <c r="ABA126" s="188"/>
      <c r="ABB126" s="188"/>
      <c r="ABC126" s="188"/>
      <c r="ABD126" s="188"/>
      <c r="ABE126" s="188"/>
      <c r="ABF126" s="188"/>
      <c r="ABG126" s="188"/>
      <c r="ABH126" s="188"/>
      <c r="ABI126" s="188"/>
      <c r="ABJ126" s="188"/>
      <c r="ABK126" s="188"/>
      <c r="ABL126" s="188"/>
      <c r="ABM126" s="188"/>
      <c r="ABN126" s="188"/>
      <c r="ABO126" s="188"/>
      <c r="ABP126" s="188"/>
      <c r="ABQ126" s="188"/>
      <c r="ABR126" s="188"/>
      <c r="ABS126" s="188"/>
      <c r="ABT126" s="188"/>
      <c r="ABU126" s="188"/>
      <c r="ABV126" s="188"/>
      <c r="ABW126" s="188"/>
      <c r="ABX126" s="188"/>
      <c r="ABY126" s="188"/>
      <c r="ABZ126" s="188"/>
      <c r="ACA126" s="188"/>
      <c r="ACB126" s="188"/>
      <c r="ACC126" s="188"/>
      <c r="ACD126" s="188"/>
      <c r="ACE126" s="188"/>
      <c r="ACF126" s="188"/>
      <c r="ACG126" s="188"/>
      <c r="ACH126" s="188"/>
      <c r="ACI126" s="188"/>
      <c r="ACJ126" s="188"/>
      <c r="ACK126" s="188"/>
      <c r="ACL126" s="188"/>
      <c r="ACM126" s="188"/>
      <c r="ACN126" s="188"/>
      <c r="ACO126" s="188"/>
      <c r="ACP126" s="188"/>
      <c r="ACQ126" s="188"/>
      <c r="ACR126" s="188"/>
      <c r="ACS126" s="188"/>
      <c r="ACT126" s="188"/>
      <c r="ACU126" s="188"/>
      <c r="ACV126" s="188"/>
      <c r="ACW126" s="188"/>
      <c r="ACX126" s="188"/>
      <c r="ACY126" s="188"/>
      <c r="ACZ126" s="188"/>
      <c r="ADA126" s="188"/>
      <c r="ADB126" s="188"/>
      <c r="ADC126" s="188"/>
      <c r="ADD126" s="188"/>
      <c r="ADE126" s="188"/>
      <c r="ADF126" s="188"/>
      <c r="ADG126" s="188"/>
      <c r="ADH126" s="188"/>
      <c r="ADI126" s="188"/>
      <c r="ADJ126" s="188"/>
      <c r="ADK126" s="188"/>
      <c r="ADL126" s="188"/>
      <c r="ADM126" s="188"/>
      <c r="ADN126" s="188"/>
      <c r="ADO126" s="188"/>
      <c r="ADP126" s="188"/>
      <c r="ADQ126" s="188"/>
      <c r="ADR126" s="188"/>
      <c r="ADS126" s="188"/>
      <c r="ADT126" s="188"/>
      <c r="ADU126" s="188"/>
      <c r="ADV126" s="188"/>
      <c r="ADW126" s="188"/>
      <c r="ADX126" s="188"/>
      <c r="ADY126" s="188"/>
      <c r="ADZ126" s="188"/>
      <c r="AEA126" s="188"/>
      <c r="AEB126" s="188"/>
      <c r="AEC126" s="188"/>
      <c r="AED126" s="188"/>
      <c r="AEE126" s="188"/>
      <c r="AEF126" s="188"/>
      <c r="AEG126" s="188"/>
      <c r="AEH126" s="188"/>
      <c r="AEI126" s="188"/>
      <c r="AEJ126" s="188"/>
      <c r="AEK126" s="188"/>
      <c r="AEL126" s="188"/>
      <c r="AEM126" s="188"/>
      <c r="AEN126" s="188"/>
      <c r="AEO126" s="188"/>
      <c r="AEP126" s="188"/>
      <c r="AEQ126" s="188"/>
      <c r="AER126" s="188"/>
      <c r="AES126" s="188"/>
      <c r="AET126" s="188"/>
      <c r="AEU126" s="188"/>
      <c r="AEV126" s="188"/>
      <c r="AEW126" s="188"/>
      <c r="AEX126" s="188"/>
      <c r="AEY126" s="188"/>
      <c r="AEZ126" s="188"/>
      <c r="AFA126" s="188"/>
      <c r="AFB126" s="188"/>
      <c r="AFC126" s="188"/>
      <c r="AFD126" s="188"/>
      <c r="AFE126" s="188"/>
      <c r="AFF126" s="188"/>
      <c r="AFG126" s="188"/>
      <c r="AFH126" s="188"/>
      <c r="AFI126" s="188"/>
      <c r="AFJ126" s="188"/>
      <c r="AFK126" s="188"/>
      <c r="AFL126" s="188"/>
      <c r="AFM126" s="188"/>
      <c r="AFN126" s="188"/>
      <c r="AFO126" s="188"/>
      <c r="AFP126" s="188"/>
      <c r="AFQ126" s="188"/>
      <c r="AFR126" s="188"/>
      <c r="AFS126" s="188"/>
      <c r="AFT126" s="188"/>
      <c r="AFU126" s="188"/>
      <c r="AFV126" s="188"/>
      <c r="AFW126" s="188"/>
      <c r="AFX126" s="188"/>
      <c r="AFY126" s="188"/>
      <c r="AFZ126" s="188"/>
      <c r="AGA126" s="188"/>
      <c r="AGB126" s="188"/>
      <c r="AGC126" s="188"/>
      <c r="AGD126" s="188"/>
      <c r="AGE126" s="188"/>
      <c r="AGF126" s="188"/>
      <c r="AGG126" s="188"/>
      <c r="AGH126" s="188"/>
      <c r="AGI126" s="188"/>
      <c r="AGJ126" s="188"/>
      <c r="AGK126" s="188"/>
      <c r="AGL126" s="188"/>
      <c r="AGM126" s="188"/>
      <c r="AGN126" s="188"/>
      <c r="AGO126" s="188"/>
      <c r="AGP126" s="188"/>
      <c r="AGQ126" s="188"/>
      <c r="AGR126" s="188"/>
      <c r="AGS126" s="188"/>
      <c r="AGT126" s="188"/>
      <c r="AGU126" s="188"/>
      <c r="AGV126" s="188"/>
      <c r="AGW126" s="188"/>
      <c r="AGX126" s="188"/>
      <c r="AGY126" s="188"/>
      <c r="AGZ126" s="188"/>
      <c r="AHA126" s="188"/>
      <c r="AHB126" s="188"/>
      <c r="AHC126" s="188"/>
      <c r="AHD126" s="188"/>
      <c r="AHE126" s="188"/>
      <c r="AHF126" s="188"/>
      <c r="AHG126" s="188"/>
      <c r="AHH126" s="188"/>
      <c r="AHI126" s="188"/>
      <c r="AHJ126" s="188"/>
      <c r="AHK126" s="188"/>
      <c r="AHL126" s="188"/>
      <c r="AHM126" s="188"/>
      <c r="AHN126" s="188"/>
      <c r="AHO126" s="188"/>
      <c r="AHP126" s="188"/>
      <c r="AHQ126" s="188"/>
      <c r="AHR126" s="188"/>
      <c r="AHS126" s="188"/>
      <c r="AHT126" s="188"/>
      <c r="AHU126" s="188"/>
      <c r="AHV126" s="188"/>
      <c r="AHW126" s="188"/>
      <c r="AHX126" s="188"/>
      <c r="AHY126" s="188"/>
      <c r="AHZ126" s="188"/>
      <c r="AIA126" s="188"/>
      <c r="AIB126" s="188"/>
      <c r="AIC126" s="188"/>
      <c r="AID126" s="188"/>
      <c r="AIE126" s="188"/>
      <c r="AIF126" s="188"/>
      <c r="AIG126" s="188"/>
      <c r="AIH126" s="188"/>
      <c r="AII126" s="188"/>
      <c r="AIJ126" s="188"/>
      <c r="AIK126" s="188"/>
      <c r="AIL126" s="188"/>
      <c r="AIM126" s="188"/>
      <c r="AIN126" s="188"/>
      <c r="AIO126" s="188"/>
      <c r="AIP126" s="188"/>
      <c r="AIQ126" s="188"/>
      <c r="AIR126" s="188"/>
      <c r="AIS126" s="188"/>
      <c r="AIT126" s="188"/>
      <c r="AIU126" s="188"/>
      <c r="AIV126" s="188"/>
      <c r="AIW126" s="188"/>
      <c r="AIX126" s="188"/>
      <c r="AIY126" s="188"/>
      <c r="AIZ126" s="188"/>
      <c r="AJA126" s="188"/>
      <c r="AJB126" s="188"/>
      <c r="AJC126" s="188"/>
      <c r="AJD126" s="188"/>
      <c r="AJE126" s="188"/>
      <c r="AJF126" s="188"/>
      <c r="AJG126" s="188"/>
      <c r="AJH126" s="188"/>
      <c r="AJI126" s="188"/>
      <c r="AJJ126" s="188"/>
      <c r="AJK126" s="188"/>
      <c r="AJL126" s="188"/>
      <c r="AJM126" s="188"/>
      <c r="AJN126" s="188"/>
      <c r="AJO126" s="188"/>
      <c r="AJP126" s="188"/>
      <c r="AJQ126" s="188"/>
      <c r="AJR126" s="188"/>
      <c r="AJS126" s="188"/>
      <c r="AJT126" s="188"/>
      <c r="AJU126" s="188"/>
      <c r="AJV126" s="188"/>
      <c r="AJW126" s="188"/>
      <c r="AJX126" s="188"/>
      <c r="AJY126" s="188"/>
      <c r="AJZ126" s="188"/>
      <c r="AKA126" s="188"/>
      <c r="AKB126" s="188"/>
      <c r="AKC126" s="188"/>
      <c r="AKD126" s="188"/>
      <c r="AKE126" s="188"/>
      <c r="AKF126" s="188"/>
      <c r="AKG126" s="188"/>
      <c r="AKH126" s="188"/>
      <c r="AKI126" s="188"/>
      <c r="AKJ126" s="188"/>
      <c r="AKK126" s="188"/>
      <c r="AKL126" s="188"/>
      <c r="AKM126" s="188"/>
      <c r="AKN126" s="188"/>
      <c r="AKO126" s="188"/>
      <c r="AKP126" s="188"/>
      <c r="AKQ126" s="188"/>
      <c r="AKR126" s="188"/>
      <c r="AKS126" s="188"/>
      <c r="AKT126" s="188"/>
      <c r="AKU126" s="188"/>
      <c r="AKV126" s="188"/>
      <c r="AKW126" s="188"/>
      <c r="AKX126" s="188"/>
      <c r="AKY126" s="188"/>
      <c r="AKZ126" s="188"/>
      <c r="ALA126" s="188"/>
      <c r="ALB126" s="188"/>
      <c r="ALC126" s="188"/>
      <c r="ALD126" s="188"/>
      <c r="ALE126" s="188"/>
      <c r="ALF126" s="188"/>
      <c r="ALG126" s="188"/>
      <c r="ALH126" s="188"/>
      <c r="ALI126" s="188"/>
      <c r="ALJ126" s="188"/>
      <c r="ALK126" s="188"/>
      <c r="ALL126" s="188"/>
      <c r="ALM126" s="188"/>
      <c r="ALN126" s="188"/>
      <c r="ALO126" s="188"/>
      <c r="ALP126" s="188"/>
      <c r="ALQ126" s="188"/>
      <c r="ALR126" s="188"/>
      <c r="ALS126" s="188"/>
      <c r="ALT126" s="188"/>
      <c r="ALU126" s="188"/>
      <c r="ALV126" s="188"/>
      <c r="ALW126" s="188"/>
      <c r="ALX126" s="188"/>
      <c r="ALY126" s="188"/>
      <c r="ALZ126" s="188"/>
      <c r="AMA126" s="188"/>
      <c r="AMB126" s="188"/>
      <c r="AMC126" s="188"/>
      <c r="AMD126" s="188"/>
      <c r="AME126" s="188"/>
      <c r="AMF126" s="188"/>
      <c r="AMG126" s="188"/>
      <c r="AMH126" s="188"/>
      <c r="AMI126" s="188"/>
      <c r="AMJ126" s="188"/>
      <c r="AMK126" s="188"/>
    </row>
    <row r="127" spans="1:1025" s="190" customFormat="1" ht="15" customHeight="1" x14ac:dyDescent="0.3">
      <c r="A127" s="252" t="s">
        <v>265</v>
      </c>
      <c r="B127" s="252"/>
      <c r="C127" s="252"/>
      <c r="D127" s="252"/>
      <c r="E127" s="252"/>
      <c r="F127" s="252"/>
      <c r="G127" s="252"/>
      <c r="H127" s="252"/>
      <c r="I127" s="252"/>
      <c r="J127" s="252"/>
      <c r="K127" s="252"/>
      <c r="L127" s="252"/>
      <c r="M127" s="252"/>
      <c r="N127" s="252"/>
      <c r="O127" s="252"/>
      <c r="P127" s="252"/>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c r="CH127" s="188"/>
      <c r="CI127" s="188"/>
      <c r="CJ127" s="188"/>
      <c r="CK127" s="188"/>
      <c r="CL127" s="188"/>
      <c r="CM127" s="188"/>
      <c r="CN127" s="188"/>
      <c r="CO127" s="188"/>
      <c r="CP127" s="188"/>
      <c r="CQ127" s="188"/>
      <c r="CR127" s="188"/>
      <c r="CS127" s="188"/>
      <c r="CT127" s="188"/>
      <c r="CU127" s="188"/>
      <c r="CV127" s="188"/>
      <c r="CW127" s="188"/>
      <c r="CX127" s="188"/>
      <c r="CY127" s="188"/>
      <c r="CZ127" s="188"/>
      <c r="DA127" s="188"/>
      <c r="DB127" s="188"/>
      <c r="DC127" s="188"/>
      <c r="DD127" s="188"/>
      <c r="DE127" s="188"/>
      <c r="DF127" s="188"/>
      <c r="DG127" s="188"/>
      <c r="DH127" s="188"/>
      <c r="DI127" s="188"/>
      <c r="DJ127" s="188"/>
      <c r="DK127" s="188"/>
      <c r="DL127" s="188"/>
      <c r="DM127" s="188"/>
      <c r="DN127" s="188"/>
      <c r="DO127" s="188"/>
      <c r="DP127" s="188"/>
      <c r="DQ127" s="188"/>
      <c r="DR127" s="188"/>
      <c r="DS127" s="188"/>
      <c r="DT127" s="188"/>
      <c r="DU127" s="188"/>
      <c r="DV127" s="188"/>
      <c r="DW127" s="188"/>
      <c r="DX127" s="188"/>
      <c r="DY127" s="188"/>
      <c r="DZ127" s="188"/>
      <c r="EA127" s="188"/>
      <c r="EB127" s="188"/>
      <c r="EC127" s="188"/>
      <c r="ED127" s="188"/>
      <c r="EE127" s="188"/>
      <c r="EF127" s="188"/>
      <c r="EG127" s="188"/>
      <c r="EH127" s="188"/>
      <c r="EI127" s="188"/>
      <c r="EJ127" s="188"/>
      <c r="EK127" s="188"/>
      <c r="EL127" s="188"/>
      <c r="EM127" s="188"/>
      <c r="EN127" s="188"/>
      <c r="EO127" s="188"/>
      <c r="EP127" s="188"/>
      <c r="EQ127" s="188"/>
      <c r="ER127" s="188"/>
      <c r="ES127" s="188"/>
      <c r="ET127" s="188"/>
      <c r="EU127" s="188"/>
      <c r="EV127" s="188"/>
      <c r="EW127" s="188"/>
      <c r="EX127" s="188"/>
      <c r="EY127" s="188"/>
      <c r="EZ127" s="188"/>
      <c r="FA127" s="188"/>
      <c r="FB127" s="188"/>
      <c r="FC127" s="188"/>
      <c r="FD127" s="188"/>
      <c r="FE127" s="188"/>
      <c r="FF127" s="188"/>
      <c r="FG127" s="188"/>
      <c r="FH127" s="188"/>
      <c r="FI127" s="188"/>
      <c r="FJ127" s="188"/>
      <c r="FK127" s="188"/>
      <c r="FL127" s="188"/>
      <c r="FM127" s="188"/>
      <c r="FN127" s="188"/>
      <c r="FO127" s="188"/>
      <c r="FP127" s="188"/>
      <c r="FQ127" s="188"/>
      <c r="FR127" s="188"/>
      <c r="FS127" s="188"/>
      <c r="FT127" s="188"/>
      <c r="FU127" s="188"/>
      <c r="FV127" s="188"/>
      <c r="FW127" s="188"/>
      <c r="FX127" s="188"/>
      <c r="FY127" s="188"/>
      <c r="FZ127" s="188"/>
      <c r="GA127" s="188"/>
      <c r="GB127" s="188"/>
      <c r="GC127" s="188"/>
      <c r="GD127" s="188"/>
      <c r="GE127" s="188"/>
      <c r="GF127" s="188"/>
      <c r="GG127" s="188"/>
      <c r="GH127" s="188"/>
      <c r="GI127" s="188"/>
      <c r="GJ127" s="188"/>
      <c r="GK127" s="188"/>
      <c r="GL127" s="188"/>
      <c r="GM127" s="188"/>
      <c r="GN127" s="188"/>
      <c r="GO127" s="188"/>
      <c r="GP127" s="188"/>
      <c r="GQ127" s="188"/>
      <c r="GR127" s="188"/>
      <c r="GS127" s="188"/>
      <c r="GT127" s="188"/>
      <c r="GU127" s="188"/>
      <c r="GV127" s="188"/>
      <c r="GW127" s="188"/>
      <c r="GX127" s="188"/>
      <c r="GY127" s="188"/>
      <c r="GZ127" s="188"/>
      <c r="HA127" s="188"/>
      <c r="HB127" s="188"/>
      <c r="HC127" s="188"/>
      <c r="HD127" s="188"/>
      <c r="HE127" s="188"/>
      <c r="HF127" s="188"/>
      <c r="HG127" s="188"/>
      <c r="HH127" s="188"/>
      <c r="HI127" s="188"/>
      <c r="HJ127" s="188"/>
      <c r="HK127" s="188"/>
      <c r="HL127" s="188"/>
      <c r="HM127" s="188"/>
      <c r="HN127" s="188"/>
      <c r="HO127" s="188"/>
      <c r="HP127" s="188"/>
      <c r="HQ127" s="188"/>
      <c r="HR127" s="188"/>
      <c r="HS127" s="188"/>
      <c r="HT127" s="188"/>
      <c r="HU127" s="188"/>
      <c r="HV127" s="188"/>
      <c r="HW127" s="188"/>
      <c r="HX127" s="188"/>
      <c r="HY127" s="188"/>
      <c r="HZ127" s="188"/>
      <c r="IA127" s="188"/>
      <c r="IB127" s="188"/>
      <c r="IC127" s="188"/>
      <c r="ID127" s="188"/>
      <c r="IE127" s="188"/>
      <c r="IF127" s="188"/>
      <c r="IG127" s="188"/>
      <c r="IH127" s="188"/>
      <c r="II127" s="188"/>
      <c r="IJ127" s="188"/>
      <c r="IK127" s="188"/>
      <c r="IL127" s="188"/>
      <c r="IM127" s="188"/>
      <c r="IN127" s="188"/>
      <c r="IO127" s="188"/>
      <c r="IP127" s="188"/>
      <c r="IQ127" s="188"/>
      <c r="IR127" s="188"/>
      <c r="IS127" s="188"/>
      <c r="IT127" s="188"/>
      <c r="IU127" s="188"/>
      <c r="IV127" s="188"/>
      <c r="IW127" s="188"/>
      <c r="IX127" s="188"/>
      <c r="IY127" s="188"/>
      <c r="IZ127" s="188"/>
      <c r="JA127" s="188"/>
      <c r="JB127" s="188"/>
      <c r="JC127" s="188"/>
      <c r="JD127" s="188"/>
      <c r="JE127" s="188"/>
      <c r="JF127" s="188"/>
      <c r="JG127" s="188"/>
      <c r="JH127" s="188"/>
      <c r="JI127" s="188"/>
      <c r="JJ127" s="188"/>
      <c r="JK127" s="188"/>
      <c r="JL127" s="188"/>
      <c r="JM127" s="188"/>
      <c r="JN127" s="188"/>
      <c r="JO127" s="188"/>
      <c r="JP127" s="188"/>
      <c r="JQ127" s="188"/>
      <c r="JR127" s="188"/>
      <c r="JS127" s="188"/>
      <c r="JT127" s="188"/>
      <c r="JU127" s="188"/>
      <c r="JV127" s="188"/>
      <c r="JW127" s="188"/>
      <c r="JX127" s="188"/>
      <c r="JY127" s="188"/>
      <c r="JZ127" s="188"/>
      <c r="KA127" s="188"/>
      <c r="KB127" s="188"/>
      <c r="KC127" s="188"/>
      <c r="KD127" s="188"/>
      <c r="KE127" s="188"/>
      <c r="KF127" s="188"/>
      <c r="KG127" s="188"/>
      <c r="KH127" s="188"/>
      <c r="KI127" s="188"/>
      <c r="KJ127" s="188"/>
      <c r="KK127" s="188"/>
      <c r="KL127" s="188"/>
      <c r="KM127" s="188"/>
      <c r="KN127" s="188"/>
      <c r="KO127" s="188"/>
      <c r="KP127" s="188"/>
      <c r="KQ127" s="188"/>
      <c r="KR127" s="188"/>
      <c r="KS127" s="188"/>
      <c r="KT127" s="188"/>
      <c r="KU127" s="188"/>
      <c r="KV127" s="188"/>
      <c r="KW127" s="188"/>
      <c r="KX127" s="188"/>
      <c r="KY127" s="188"/>
      <c r="KZ127" s="188"/>
      <c r="LA127" s="188"/>
      <c r="LB127" s="188"/>
      <c r="LC127" s="188"/>
      <c r="LD127" s="188"/>
      <c r="LE127" s="188"/>
      <c r="LF127" s="188"/>
      <c r="LG127" s="188"/>
      <c r="LH127" s="188"/>
      <c r="LI127" s="188"/>
      <c r="LJ127" s="188"/>
      <c r="LK127" s="188"/>
      <c r="LL127" s="188"/>
      <c r="LM127" s="188"/>
      <c r="LN127" s="188"/>
      <c r="LO127" s="188"/>
      <c r="LP127" s="188"/>
      <c r="LQ127" s="188"/>
      <c r="LR127" s="188"/>
      <c r="LS127" s="188"/>
      <c r="LT127" s="188"/>
      <c r="LU127" s="188"/>
      <c r="LV127" s="188"/>
      <c r="LW127" s="188"/>
      <c r="LX127" s="188"/>
      <c r="LY127" s="188"/>
      <c r="LZ127" s="188"/>
      <c r="MA127" s="188"/>
      <c r="MB127" s="188"/>
      <c r="MC127" s="188"/>
      <c r="MD127" s="188"/>
      <c r="ME127" s="188"/>
      <c r="MF127" s="188"/>
      <c r="MG127" s="188"/>
      <c r="MH127" s="188"/>
      <c r="MI127" s="188"/>
      <c r="MJ127" s="188"/>
      <c r="MK127" s="188"/>
      <c r="ML127" s="188"/>
      <c r="MM127" s="188"/>
      <c r="MN127" s="188"/>
      <c r="MO127" s="188"/>
      <c r="MP127" s="188"/>
      <c r="MQ127" s="188"/>
      <c r="MR127" s="188"/>
      <c r="MS127" s="188"/>
      <c r="MT127" s="188"/>
      <c r="MU127" s="188"/>
      <c r="MV127" s="188"/>
      <c r="MW127" s="188"/>
      <c r="MX127" s="188"/>
      <c r="MY127" s="188"/>
      <c r="MZ127" s="188"/>
      <c r="NA127" s="188"/>
      <c r="NB127" s="188"/>
      <c r="NC127" s="188"/>
      <c r="ND127" s="188"/>
      <c r="NE127" s="188"/>
      <c r="NF127" s="188"/>
      <c r="NG127" s="188"/>
      <c r="NH127" s="188"/>
      <c r="NI127" s="188"/>
      <c r="NJ127" s="188"/>
      <c r="NK127" s="188"/>
      <c r="NL127" s="188"/>
      <c r="NM127" s="188"/>
      <c r="NN127" s="188"/>
      <c r="NO127" s="188"/>
      <c r="NP127" s="188"/>
      <c r="NQ127" s="188"/>
      <c r="NR127" s="188"/>
      <c r="NS127" s="188"/>
      <c r="NT127" s="188"/>
      <c r="NU127" s="188"/>
      <c r="NV127" s="188"/>
      <c r="NW127" s="188"/>
      <c r="NX127" s="188"/>
      <c r="NY127" s="188"/>
      <c r="NZ127" s="188"/>
      <c r="OA127" s="188"/>
      <c r="OB127" s="188"/>
      <c r="OC127" s="188"/>
      <c r="OD127" s="188"/>
      <c r="OE127" s="188"/>
      <c r="OF127" s="188"/>
      <c r="OG127" s="188"/>
      <c r="OH127" s="188"/>
      <c r="OI127" s="188"/>
      <c r="OJ127" s="188"/>
      <c r="OK127" s="188"/>
      <c r="OL127" s="188"/>
      <c r="OM127" s="188"/>
      <c r="ON127" s="188"/>
      <c r="OO127" s="188"/>
      <c r="OP127" s="188"/>
      <c r="OQ127" s="188"/>
      <c r="OR127" s="188"/>
      <c r="OS127" s="188"/>
      <c r="OT127" s="188"/>
      <c r="OU127" s="188"/>
      <c r="OV127" s="188"/>
      <c r="OW127" s="188"/>
      <c r="OX127" s="188"/>
      <c r="OY127" s="188"/>
      <c r="OZ127" s="188"/>
      <c r="PA127" s="188"/>
      <c r="PB127" s="188"/>
      <c r="PC127" s="188"/>
      <c r="PD127" s="188"/>
      <c r="PE127" s="188"/>
      <c r="PF127" s="188"/>
      <c r="PG127" s="188"/>
      <c r="PH127" s="188"/>
      <c r="PI127" s="188"/>
      <c r="PJ127" s="188"/>
      <c r="PK127" s="188"/>
      <c r="PL127" s="188"/>
      <c r="PM127" s="188"/>
      <c r="PN127" s="188"/>
      <c r="PO127" s="188"/>
      <c r="PP127" s="188"/>
      <c r="PQ127" s="188"/>
      <c r="PR127" s="188"/>
      <c r="PS127" s="188"/>
      <c r="PT127" s="188"/>
      <c r="PU127" s="188"/>
      <c r="PV127" s="188"/>
      <c r="PW127" s="188"/>
      <c r="PX127" s="188"/>
      <c r="PY127" s="188"/>
      <c r="PZ127" s="188"/>
      <c r="QA127" s="188"/>
      <c r="QB127" s="188"/>
      <c r="QC127" s="188"/>
      <c r="QD127" s="188"/>
      <c r="QE127" s="188"/>
      <c r="QF127" s="188"/>
      <c r="QG127" s="188"/>
      <c r="QH127" s="188"/>
      <c r="QI127" s="188"/>
      <c r="QJ127" s="188"/>
      <c r="QK127" s="188"/>
      <c r="QL127" s="188"/>
      <c r="QM127" s="188"/>
      <c r="QN127" s="188"/>
      <c r="QO127" s="188"/>
      <c r="QP127" s="188"/>
      <c r="QQ127" s="188"/>
      <c r="QR127" s="188"/>
      <c r="QS127" s="188"/>
      <c r="QT127" s="188"/>
      <c r="QU127" s="188"/>
      <c r="QV127" s="188"/>
      <c r="QW127" s="188"/>
      <c r="QX127" s="188"/>
      <c r="QY127" s="188"/>
      <c r="QZ127" s="188"/>
      <c r="RA127" s="188"/>
      <c r="RB127" s="188"/>
      <c r="RC127" s="188"/>
      <c r="RD127" s="188"/>
      <c r="RE127" s="188"/>
      <c r="RF127" s="188"/>
      <c r="RG127" s="188"/>
      <c r="RH127" s="188"/>
      <c r="RI127" s="188"/>
      <c r="RJ127" s="188"/>
      <c r="RK127" s="188"/>
      <c r="RL127" s="188"/>
      <c r="RM127" s="188"/>
      <c r="RN127" s="188"/>
      <c r="RO127" s="188"/>
      <c r="RP127" s="188"/>
      <c r="RQ127" s="188"/>
      <c r="RR127" s="188"/>
      <c r="RS127" s="188"/>
      <c r="RT127" s="188"/>
      <c r="RU127" s="188"/>
      <c r="RV127" s="188"/>
      <c r="RW127" s="188"/>
      <c r="RX127" s="188"/>
      <c r="RY127" s="188"/>
      <c r="RZ127" s="188"/>
      <c r="SA127" s="188"/>
      <c r="SB127" s="188"/>
      <c r="SC127" s="188"/>
      <c r="SD127" s="188"/>
      <c r="SE127" s="188"/>
      <c r="SF127" s="188"/>
      <c r="SG127" s="188"/>
      <c r="SH127" s="188"/>
      <c r="SI127" s="188"/>
      <c r="SJ127" s="188"/>
      <c r="SK127" s="188"/>
      <c r="SL127" s="188"/>
      <c r="SM127" s="188"/>
      <c r="SN127" s="188"/>
      <c r="SO127" s="188"/>
      <c r="SP127" s="188"/>
      <c r="SQ127" s="188"/>
      <c r="SR127" s="188"/>
      <c r="SS127" s="188"/>
      <c r="ST127" s="188"/>
      <c r="SU127" s="188"/>
      <c r="SV127" s="188"/>
      <c r="SW127" s="188"/>
      <c r="SX127" s="188"/>
      <c r="SY127" s="188"/>
      <c r="SZ127" s="188"/>
      <c r="TA127" s="188"/>
      <c r="TB127" s="188"/>
      <c r="TC127" s="188"/>
      <c r="TD127" s="188"/>
      <c r="TE127" s="188"/>
      <c r="TF127" s="188"/>
      <c r="TG127" s="188"/>
      <c r="TH127" s="188"/>
      <c r="TI127" s="188"/>
      <c r="TJ127" s="188"/>
      <c r="TK127" s="188"/>
      <c r="TL127" s="188"/>
      <c r="TM127" s="188"/>
      <c r="TN127" s="188"/>
      <c r="TO127" s="188"/>
      <c r="TP127" s="188"/>
      <c r="TQ127" s="188"/>
      <c r="TR127" s="188"/>
      <c r="TS127" s="188"/>
      <c r="TT127" s="188"/>
      <c r="TU127" s="188"/>
      <c r="TV127" s="188"/>
      <c r="TW127" s="188"/>
      <c r="TX127" s="188"/>
      <c r="TY127" s="188"/>
      <c r="TZ127" s="188"/>
      <c r="UA127" s="188"/>
      <c r="UB127" s="188"/>
      <c r="UC127" s="188"/>
      <c r="UD127" s="188"/>
      <c r="UE127" s="188"/>
      <c r="UF127" s="188"/>
      <c r="UG127" s="188"/>
      <c r="UH127" s="188"/>
      <c r="UI127" s="188"/>
      <c r="UJ127" s="188"/>
      <c r="UK127" s="188"/>
      <c r="UL127" s="188"/>
      <c r="UM127" s="188"/>
      <c r="UN127" s="188"/>
      <c r="UO127" s="188"/>
      <c r="UP127" s="188"/>
      <c r="UQ127" s="188"/>
      <c r="UR127" s="188"/>
      <c r="US127" s="188"/>
      <c r="UT127" s="188"/>
      <c r="UU127" s="188"/>
      <c r="UV127" s="188"/>
      <c r="UW127" s="188"/>
      <c r="UX127" s="188"/>
      <c r="UY127" s="188"/>
      <c r="UZ127" s="188"/>
      <c r="VA127" s="188"/>
      <c r="VB127" s="188"/>
      <c r="VC127" s="188"/>
      <c r="VD127" s="188"/>
      <c r="VE127" s="188"/>
      <c r="VF127" s="188"/>
      <c r="VG127" s="188"/>
      <c r="VH127" s="188"/>
      <c r="VI127" s="188"/>
      <c r="VJ127" s="188"/>
      <c r="VK127" s="188"/>
      <c r="VL127" s="188"/>
      <c r="VM127" s="188"/>
      <c r="VN127" s="188"/>
      <c r="VO127" s="188"/>
      <c r="VP127" s="188"/>
      <c r="VQ127" s="188"/>
      <c r="VR127" s="188"/>
      <c r="VS127" s="188"/>
      <c r="VT127" s="188"/>
      <c r="VU127" s="188"/>
      <c r="VV127" s="188"/>
      <c r="VW127" s="188"/>
      <c r="VX127" s="188"/>
      <c r="VY127" s="188"/>
      <c r="VZ127" s="188"/>
      <c r="WA127" s="188"/>
      <c r="WB127" s="188"/>
      <c r="WC127" s="188"/>
      <c r="WD127" s="188"/>
      <c r="WE127" s="188"/>
      <c r="WF127" s="188"/>
      <c r="WG127" s="188"/>
      <c r="WH127" s="188"/>
      <c r="WI127" s="188"/>
      <c r="WJ127" s="188"/>
      <c r="WK127" s="188"/>
      <c r="WL127" s="188"/>
      <c r="WM127" s="188"/>
      <c r="WN127" s="188"/>
      <c r="WO127" s="188"/>
      <c r="WP127" s="188"/>
      <c r="WQ127" s="188"/>
      <c r="WR127" s="188"/>
      <c r="WS127" s="188"/>
      <c r="WT127" s="188"/>
      <c r="WU127" s="188"/>
      <c r="WV127" s="188"/>
      <c r="WW127" s="188"/>
      <c r="WX127" s="188"/>
      <c r="WY127" s="188"/>
      <c r="WZ127" s="188"/>
      <c r="XA127" s="188"/>
      <c r="XB127" s="188"/>
      <c r="XC127" s="188"/>
      <c r="XD127" s="188"/>
      <c r="XE127" s="188"/>
      <c r="XF127" s="188"/>
      <c r="XG127" s="188"/>
      <c r="XH127" s="188"/>
      <c r="XI127" s="188"/>
      <c r="XJ127" s="188"/>
      <c r="XK127" s="188"/>
      <c r="XL127" s="188"/>
      <c r="XM127" s="188"/>
      <c r="XN127" s="188"/>
      <c r="XO127" s="188"/>
      <c r="XP127" s="188"/>
      <c r="XQ127" s="188"/>
      <c r="XR127" s="188"/>
      <c r="XS127" s="188"/>
      <c r="XT127" s="188"/>
      <c r="XU127" s="188"/>
      <c r="XV127" s="188"/>
      <c r="XW127" s="188"/>
      <c r="XX127" s="188"/>
      <c r="XY127" s="188"/>
      <c r="XZ127" s="188"/>
      <c r="YA127" s="188"/>
      <c r="YB127" s="188"/>
      <c r="YC127" s="188"/>
      <c r="YD127" s="188"/>
      <c r="YE127" s="188"/>
      <c r="YF127" s="188"/>
      <c r="YG127" s="188"/>
      <c r="YH127" s="188"/>
      <c r="YI127" s="188"/>
      <c r="YJ127" s="188"/>
      <c r="YK127" s="188"/>
      <c r="YL127" s="188"/>
      <c r="YM127" s="188"/>
      <c r="YN127" s="188"/>
      <c r="YO127" s="188"/>
      <c r="YP127" s="188"/>
      <c r="YQ127" s="188"/>
      <c r="YR127" s="188"/>
      <c r="YS127" s="188"/>
      <c r="YT127" s="188"/>
      <c r="YU127" s="188"/>
      <c r="YV127" s="188"/>
      <c r="YW127" s="188"/>
      <c r="YX127" s="188"/>
      <c r="YY127" s="188"/>
      <c r="YZ127" s="188"/>
      <c r="ZA127" s="188"/>
      <c r="ZB127" s="188"/>
      <c r="ZC127" s="188"/>
      <c r="ZD127" s="188"/>
      <c r="ZE127" s="188"/>
      <c r="ZF127" s="188"/>
      <c r="ZG127" s="188"/>
      <c r="ZH127" s="188"/>
      <c r="ZI127" s="188"/>
      <c r="ZJ127" s="188"/>
      <c r="ZK127" s="188"/>
      <c r="ZL127" s="188"/>
      <c r="ZM127" s="188"/>
      <c r="ZN127" s="188"/>
      <c r="ZO127" s="188"/>
      <c r="ZP127" s="188"/>
      <c r="ZQ127" s="188"/>
      <c r="ZR127" s="188"/>
      <c r="ZS127" s="188"/>
      <c r="ZT127" s="188"/>
      <c r="ZU127" s="188"/>
      <c r="ZV127" s="188"/>
      <c r="ZW127" s="188"/>
      <c r="ZX127" s="188"/>
      <c r="ZY127" s="188"/>
      <c r="ZZ127" s="188"/>
      <c r="AAA127" s="188"/>
      <c r="AAB127" s="188"/>
      <c r="AAC127" s="188"/>
      <c r="AAD127" s="188"/>
      <c r="AAE127" s="188"/>
      <c r="AAF127" s="188"/>
      <c r="AAG127" s="188"/>
      <c r="AAH127" s="188"/>
      <c r="AAI127" s="188"/>
      <c r="AAJ127" s="188"/>
      <c r="AAK127" s="188"/>
      <c r="AAL127" s="188"/>
      <c r="AAM127" s="188"/>
      <c r="AAN127" s="188"/>
      <c r="AAO127" s="188"/>
      <c r="AAP127" s="188"/>
      <c r="AAQ127" s="188"/>
      <c r="AAR127" s="188"/>
      <c r="AAS127" s="188"/>
      <c r="AAT127" s="188"/>
      <c r="AAU127" s="188"/>
      <c r="AAV127" s="188"/>
      <c r="AAW127" s="188"/>
      <c r="AAX127" s="188"/>
      <c r="AAY127" s="188"/>
      <c r="AAZ127" s="188"/>
      <c r="ABA127" s="188"/>
      <c r="ABB127" s="188"/>
      <c r="ABC127" s="188"/>
      <c r="ABD127" s="188"/>
      <c r="ABE127" s="188"/>
      <c r="ABF127" s="188"/>
      <c r="ABG127" s="188"/>
      <c r="ABH127" s="188"/>
      <c r="ABI127" s="188"/>
      <c r="ABJ127" s="188"/>
      <c r="ABK127" s="188"/>
      <c r="ABL127" s="188"/>
      <c r="ABM127" s="188"/>
      <c r="ABN127" s="188"/>
      <c r="ABO127" s="188"/>
      <c r="ABP127" s="188"/>
      <c r="ABQ127" s="188"/>
      <c r="ABR127" s="188"/>
      <c r="ABS127" s="188"/>
      <c r="ABT127" s="188"/>
      <c r="ABU127" s="188"/>
      <c r="ABV127" s="188"/>
      <c r="ABW127" s="188"/>
      <c r="ABX127" s="188"/>
      <c r="ABY127" s="188"/>
      <c r="ABZ127" s="188"/>
      <c r="ACA127" s="188"/>
      <c r="ACB127" s="188"/>
      <c r="ACC127" s="188"/>
      <c r="ACD127" s="188"/>
      <c r="ACE127" s="188"/>
      <c r="ACF127" s="188"/>
      <c r="ACG127" s="188"/>
      <c r="ACH127" s="188"/>
      <c r="ACI127" s="188"/>
      <c r="ACJ127" s="188"/>
      <c r="ACK127" s="188"/>
      <c r="ACL127" s="188"/>
      <c r="ACM127" s="188"/>
      <c r="ACN127" s="188"/>
      <c r="ACO127" s="188"/>
      <c r="ACP127" s="188"/>
      <c r="ACQ127" s="188"/>
      <c r="ACR127" s="188"/>
      <c r="ACS127" s="188"/>
      <c r="ACT127" s="188"/>
      <c r="ACU127" s="188"/>
      <c r="ACV127" s="188"/>
      <c r="ACW127" s="188"/>
      <c r="ACX127" s="188"/>
      <c r="ACY127" s="188"/>
      <c r="ACZ127" s="188"/>
      <c r="ADA127" s="188"/>
      <c r="ADB127" s="188"/>
      <c r="ADC127" s="188"/>
      <c r="ADD127" s="188"/>
      <c r="ADE127" s="188"/>
      <c r="ADF127" s="188"/>
      <c r="ADG127" s="188"/>
      <c r="ADH127" s="188"/>
      <c r="ADI127" s="188"/>
      <c r="ADJ127" s="188"/>
      <c r="ADK127" s="188"/>
      <c r="ADL127" s="188"/>
      <c r="ADM127" s="188"/>
      <c r="ADN127" s="188"/>
      <c r="ADO127" s="188"/>
      <c r="ADP127" s="188"/>
      <c r="ADQ127" s="188"/>
      <c r="ADR127" s="188"/>
      <c r="ADS127" s="188"/>
      <c r="ADT127" s="188"/>
      <c r="ADU127" s="188"/>
      <c r="ADV127" s="188"/>
      <c r="ADW127" s="188"/>
      <c r="ADX127" s="188"/>
      <c r="ADY127" s="188"/>
      <c r="ADZ127" s="188"/>
      <c r="AEA127" s="188"/>
      <c r="AEB127" s="188"/>
      <c r="AEC127" s="188"/>
      <c r="AED127" s="188"/>
      <c r="AEE127" s="188"/>
      <c r="AEF127" s="188"/>
      <c r="AEG127" s="188"/>
      <c r="AEH127" s="188"/>
      <c r="AEI127" s="188"/>
      <c r="AEJ127" s="188"/>
      <c r="AEK127" s="188"/>
      <c r="AEL127" s="188"/>
      <c r="AEM127" s="188"/>
      <c r="AEN127" s="188"/>
      <c r="AEO127" s="188"/>
      <c r="AEP127" s="188"/>
      <c r="AEQ127" s="188"/>
      <c r="AER127" s="188"/>
      <c r="AES127" s="188"/>
      <c r="AET127" s="188"/>
      <c r="AEU127" s="188"/>
      <c r="AEV127" s="188"/>
      <c r="AEW127" s="188"/>
      <c r="AEX127" s="188"/>
      <c r="AEY127" s="188"/>
      <c r="AEZ127" s="188"/>
      <c r="AFA127" s="188"/>
      <c r="AFB127" s="188"/>
      <c r="AFC127" s="188"/>
      <c r="AFD127" s="188"/>
      <c r="AFE127" s="188"/>
      <c r="AFF127" s="188"/>
      <c r="AFG127" s="188"/>
      <c r="AFH127" s="188"/>
      <c r="AFI127" s="188"/>
      <c r="AFJ127" s="188"/>
      <c r="AFK127" s="188"/>
      <c r="AFL127" s="188"/>
      <c r="AFM127" s="188"/>
      <c r="AFN127" s="188"/>
      <c r="AFO127" s="188"/>
      <c r="AFP127" s="188"/>
      <c r="AFQ127" s="188"/>
      <c r="AFR127" s="188"/>
      <c r="AFS127" s="188"/>
      <c r="AFT127" s="188"/>
      <c r="AFU127" s="188"/>
      <c r="AFV127" s="188"/>
      <c r="AFW127" s="188"/>
      <c r="AFX127" s="188"/>
      <c r="AFY127" s="188"/>
      <c r="AFZ127" s="188"/>
      <c r="AGA127" s="188"/>
      <c r="AGB127" s="188"/>
      <c r="AGC127" s="188"/>
      <c r="AGD127" s="188"/>
      <c r="AGE127" s="188"/>
      <c r="AGF127" s="188"/>
      <c r="AGG127" s="188"/>
      <c r="AGH127" s="188"/>
      <c r="AGI127" s="188"/>
      <c r="AGJ127" s="188"/>
      <c r="AGK127" s="188"/>
      <c r="AGL127" s="188"/>
      <c r="AGM127" s="188"/>
      <c r="AGN127" s="188"/>
      <c r="AGO127" s="188"/>
      <c r="AGP127" s="188"/>
      <c r="AGQ127" s="188"/>
      <c r="AGR127" s="188"/>
      <c r="AGS127" s="188"/>
      <c r="AGT127" s="188"/>
      <c r="AGU127" s="188"/>
      <c r="AGV127" s="188"/>
      <c r="AGW127" s="188"/>
      <c r="AGX127" s="188"/>
      <c r="AGY127" s="188"/>
      <c r="AGZ127" s="188"/>
      <c r="AHA127" s="188"/>
      <c r="AHB127" s="188"/>
      <c r="AHC127" s="188"/>
      <c r="AHD127" s="188"/>
      <c r="AHE127" s="188"/>
      <c r="AHF127" s="188"/>
      <c r="AHG127" s="188"/>
      <c r="AHH127" s="188"/>
      <c r="AHI127" s="188"/>
      <c r="AHJ127" s="188"/>
      <c r="AHK127" s="188"/>
      <c r="AHL127" s="188"/>
      <c r="AHM127" s="188"/>
      <c r="AHN127" s="188"/>
      <c r="AHO127" s="188"/>
      <c r="AHP127" s="188"/>
      <c r="AHQ127" s="188"/>
      <c r="AHR127" s="188"/>
      <c r="AHS127" s="188"/>
      <c r="AHT127" s="188"/>
      <c r="AHU127" s="188"/>
      <c r="AHV127" s="188"/>
      <c r="AHW127" s="188"/>
      <c r="AHX127" s="188"/>
      <c r="AHY127" s="188"/>
      <c r="AHZ127" s="188"/>
      <c r="AIA127" s="188"/>
      <c r="AIB127" s="188"/>
      <c r="AIC127" s="188"/>
      <c r="AID127" s="188"/>
      <c r="AIE127" s="188"/>
      <c r="AIF127" s="188"/>
      <c r="AIG127" s="188"/>
      <c r="AIH127" s="188"/>
      <c r="AII127" s="188"/>
      <c r="AIJ127" s="188"/>
      <c r="AIK127" s="188"/>
      <c r="AIL127" s="188"/>
      <c r="AIM127" s="188"/>
      <c r="AIN127" s="188"/>
      <c r="AIO127" s="188"/>
      <c r="AIP127" s="188"/>
      <c r="AIQ127" s="188"/>
      <c r="AIR127" s="188"/>
      <c r="AIS127" s="188"/>
      <c r="AIT127" s="188"/>
      <c r="AIU127" s="188"/>
      <c r="AIV127" s="188"/>
      <c r="AIW127" s="188"/>
      <c r="AIX127" s="188"/>
      <c r="AIY127" s="188"/>
      <c r="AIZ127" s="188"/>
      <c r="AJA127" s="188"/>
      <c r="AJB127" s="188"/>
      <c r="AJC127" s="188"/>
      <c r="AJD127" s="188"/>
      <c r="AJE127" s="188"/>
      <c r="AJF127" s="188"/>
      <c r="AJG127" s="188"/>
      <c r="AJH127" s="188"/>
      <c r="AJI127" s="188"/>
      <c r="AJJ127" s="188"/>
      <c r="AJK127" s="188"/>
      <c r="AJL127" s="188"/>
      <c r="AJM127" s="188"/>
      <c r="AJN127" s="188"/>
      <c r="AJO127" s="188"/>
      <c r="AJP127" s="188"/>
      <c r="AJQ127" s="188"/>
      <c r="AJR127" s="188"/>
      <c r="AJS127" s="188"/>
      <c r="AJT127" s="188"/>
      <c r="AJU127" s="188"/>
      <c r="AJV127" s="188"/>
      <c r="AJW127" s="188"/>
      <c r="AJX127" s="188"/>
      <c r="AJY127" s="188"/>
      <c r="AJZ127" s="188"/>
      <c r="AKA127" s="188"/>
      <c r="AKB127" s="188"/>
      <c r="AKC127" s="188"/>
      <c r="AKD127" s="188"/>
      <c r="AKE127" s="188"/>
      <c r="AKF127" s="188"/>
      <c r="AKG127" s="188"/>
      <c r="AKH127" s="188"/>
      <c r="AKI127" s="188"/>
      <c r="AKJ127" s="188"/>
      <c r="AKK127" s="188"/>
      <c r="AKL127" s="188"/>
      <c r="AKM127" s="188"/>
      <c r="AKN127" s="188"/>
      <c r="AKO127" s="188"/>
      <c r="AKP127" s="188"/>
      <c r="AKQ127" s="188"/>
      <c r="AKR127" s="188"/>
      <c r="AKS127" s="188"/>
      <c r="AKT127" s="188"/>
      <c r="AKU127" s="188"/>
      <c r="AKV127" s="188"/>
      <c r="AKW127" s="188"/>
      <c r="AKX127" s="188"/>
      <c r="AKY127" s="188"/>
      <c r="AKZ127" s="188"/>
      <c r="ALA127" s="188"/>
      <c r="ALB127" s="188"/>
      <c r="ALC127" s="188"/>
      <c r="ALD127" s="188"/>
      <c r="ALE127" s="188"/>
      <c r="ALF127" s="188"/>
      <c r="ALG127" s="188"/>
      <c r="ALH127" s="188"/>
      <c r="ALI127" s="188"/>
      <c r="ALJ127" s="188"/>
      <c r="ALK127" s="188"/>
      <c r="ALL127" s="188"/>
      <c r="ALM127" s="188"/>
      <c r="ALN127" s="188"/>
      <c r="ALO127" s="188"/>
      <c r="ALP127" s="188"/>
      <c r="ALQ127" s="188"/>
      <c r="ALR127" s="188"/>
      <c r="ALS127" s="188"/>
      <c r="ALT127" s="188"/>
      <c r="ALU127" s="188"/>
      <c r="ALV127" s="188"/>
      <c r="ALW127" s="188"/>
      <c r="ALX127" s="188"/>
      <c r="ALY127" s="188"/>
      <c r="ALZ127" s="188"/>
      <c r="AMA127" s="188"/>
      <c r="AMB127" s="188"/>
      <c r="AMC127" s="188"/>
      <c r="AMD127" s="188"/>
      <c r="AME127" s="188"/>
      <c r="AMF127" s="188"/>
      <c r="AMG127" s="188"/>
      <c r="AMH127" s="188"/>
      <c r="AMI127" s="188"/>
      <c r="AMJ127" s="188"/>
      <c r="AMK127" s="188"/>
    </row>
    <row r="128" spans="1:1025" s="190" customFormat="1" x14ac:dyDescent="0.3">
      <c r="A128" s="191" t="s">
        <v>266</v>
      </c>
      <c r="B128" s="188"/>
      <c r="C128" s="2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188"/>
      <c r="CC128" s="188"/>
      <c r="CD128" s="188"/>
      <c r="CE128" s="188"/>
      <c r="CF128" s="188"/>
      <c r="CG128" s="188"/>
      <c r="CH128" s="188"/>
      <c r="CI128" s="188"/>
      <c r="CJ128" s="188"/>
      <c r="CK128" s="188"/>
      <c r="CL128" s="188"/>
      <c r="CM128" s="188"/>
      <c r="CN128" s="188"/>
      <c r="CO128" s="188"/>
      <c r="CP128" s="188"/>
      <c r="CQ128" s="188"/>
      <c r="CR128" s="188"/>
      <c r="CS128" s="188"/>
      <c r="CT128" s="188"/>
      <c r="CU128" s="188"/>
      <c r="CV128" s="188"/>
      <c r="CW128" s="188"/>
      <c r="CX128" s="188"/>
      <c r="CY128" s="188"/>
      <c r="CZ128" s="188"/>
      <c r="DA128" s="188"/>
      <c r="DB128" s="188"/>
      <c r="DC128" s="188"/>
      <c r="DD128" s="188"/>
      <c r="DE128" s="188"/>
      <c r="DF128" s="188"/>
      <c r="DG128" s="188"/>
      <c r="DH128" s="188"/>
      <c r="DI128" s="188"/>
      <c r="DJ128" s="188"/>
      <c r="DK128" s="188"/>
      <c r="DL128" s="188"/>
      <c r="DM128" s="188"/>
      <c r="DN128" s="188"/>
      <c r="DO128" s="188"/>
      <c r="DP128" s="188"/>
      <c r="DQ128" s="188"/>
      <c r="DR128" s="188"/>
      <c r="DS128" s="188"/>
      <c r="DT128" s="188"/>
      <c r="DU128" s="188"/>
      <c r="DV128" s="188"/>
      <c r="DW128" s="188"/>
      <c r="DX128" s="188"/>
      <c r="DY128" s="188"/>
      <c r="DZ128" s="188"/>
      <c r="EA128" s="188"/>
      <c r="EB128" s="188"/>
      <c r="EC128" s="188"/>
      <c r="ED128" s="188"/>
      <c r="EE128" s="188"/>
      <c r="EF128" s="188"/>
      <c r="EG128" s="188"/>
      <c r="EH128" s="188"/>
      <c r="EI128" s="188"/>
      <c r="EJ128" s="188"/>
      <c r="EK128" s="188"/>
      <c r="EL128" s="188"/>
      <c r="EM128" s="188"/>
      <c r="EN128" s="188"/>
      <c r="EO128" s="188"/>
      <c r="EP128" s="188"/>
      <c r="EQ128" s="188"/>
      <c r="ER128" s="188"/>
      <c r="ES128" s="188"/>
      <c r="ET128" s="188"/>
      <c r="EU128" s="188"/>
      <c r="EV128" s="188"/>
      <c r="EW128" s="188"/>
      <c r="EX128" s="188"/>
      <c r="EY128" s="188"/>
      <c r="EZ128" s="188"/>
      <c r="FA128" s="188"/>
      <c r="FB128" s="188"/>
      <c r="FC128" s="188"/>
      <c r="FD128" s="188"/>
      <c r="FE128" s="188"/>
      <c r="FF128" s="188"/>
      <c r="FG128" s="188"/>
      <c r="FH128" s="188"/>
      <c r="FI128" s="188"/>
      <c r="FJ128" s="188"/>
      <c r="FK128" s="188"/>
      <c r="FL128" s="188"/>
      <c r="FM128" s="188"/>
      <c r="FN128" s="188"/>
      <c r="FO128" s="188"/>
      <c r="FP128" s="188"/>
      <c r="FQ128" s="188"/>
      <c r="FR128" s="188"/>
      <c r="FS128" s="188"/>
      <c r="FT128" s="188"/>
      <c r="FU128" s="188"/>
      <c r="FV128" s="188"/>
      <c r="FW128" s="188"/>
      <c r="FX128" s="188"/>
      <c r="FY128" s="188"/>
      <c r="FZ128" s="188"/>
      <c r="GA128" s="188"/>
      <c r="GB128" s="188"/>
      <c r="GC128" s="188"/>
      <c r="GD128" s="188"/>
      <c r="GE128" s="188"/>
      <c r="GF128" s="188"/>
      <c r="GG128" s="188"/>
      <c r="GH128" s="188"/>
      <c r="GI128" s="188"/>
      <c r="GJ128" s="188"/>
      <c r="GK128" s="188"/>
      <c r="GL128" s="188"/>
      <c r="GM128" s="188"/>
      <c r="GN128" s="188"/>
      <c r="GO128" s="188"/>
      <c r="GP128" s="188"/>
      <c r="GQ128" s="188"/>
      <c r="GR128" s="188"/>
      <c r="GS128" s="188"/>
      <c r="GT128" s="188"/>
      <c r="GU128" s="188"/>
      <c r="GV128" s="188"/>
      <c r="GW128" s="188"/>
      <c r="GX128" s="188"/>
      <c r="GY128" s="188"/>
      <c r="GZ128" s="188"/>
      <c r="HA128" s="188"/>
      <c r="HB128" s="188"/>
      <c r="HC128" s="188"/>
      <c r="HD128" s="188"/>
      <c r="HE128" s="188"/>
      <c r="HF128" s="188"/>
      <c r="HG128" s="188"/>
      <c r="HH128" s="188"/>
      <c r="HI128" s="188"/>
      <c r="HJ128" s="188"/>
      <c r="HK128" s="188"/>
      <c r="HL128" s="188"/>
      <c r="HM128" s="188"/>
      <c r="HN128" s="188"/>
      <c r="HO128" s="188"/>
      <c r="HP128" s="188"/>
      <c r="HQ128" s="188"/>
      <c r="HR128" s="188"/>
      <c r="HS128" s="188"/>
      <c r="HT128" s="188"/>
      <c r="HU128" s="188"/>
      <c r="HV128" s="188"/>
      <c r="HW128" s="188"/>
      <c r="HX128" s="188"/>
      <c r="HY128" s="188"/>
      <c r="HZ128" s="188"/>
      <c r="IA128" s="188"/>
      <c r="IB128" s="188"/>
      <c r="IC128" s="188"/>
      <c r="ID128" s="188"/>
      <c r="IE128" s="188"/>
      <c r="IF128" s="188"/>
      <c r="IG128" s="188"/>
      <c r="IH128" s="188"/>
      <c r="II128" s="188"/>
      <c r="IJ128" s="188"/>
      <c r="IK128" s="188"/>
      <c r="IL128" s="188"/>
      <c r="IM128" s="188"/>
      <c r="IN128" s="188"/>
      <c r="IO128" s="188"/>
      <c r="IP128" s="188"/>
      <c r="IQ128" s="188"/>
      <c r="IR128" s="188"/>
      <c r="IS128" s="188"/>
      <c r="IT128" s="188"/>
      <c r="IU128" s="188"/>
      <c r="IV128" s="188"/>
      <c r="IW128" s="188"/>
      <c r="IX128" s="188"/>
      <c r="IY128" s="188"/>
      <c r="IZ128" s="188"/>
      <c r="JA128" s="188"/>
      <c r="JB128" s="188"/>
      <c r="JC128" s="188"/>
      <c r="JD128" s="188"/>
      <c r="JE128" s="188"/>
      <c r="JF128" s="188"/>
      <c r="JG128" s="188"/>
      <c r="JH128" s="188"/>
      <c r="JI128" s="188"/>
      <c r="JJ128" s="188"/>
      <c r="JK128" s="188"/>
      <c r="JL128" s="188"/>
      <c r="JM128" s="188"/>
      <c r="JN128" s="188"/>
      <c r="JO128" s="188"/>
      <c r="JP128" s="188"/>
      <c r="JQ128" s="188"/>
      <c r="JR128" s="188"/>
      <c r="JS128" s="188"/>
      <c r="JT128" s="188"/>
      <c r="JU128" s="188"/>
      <c r="JV128" s="188"/>
      <c r="JW128" s="188"/>
      <c r="JX128" s="188"/>
      <c r="JY128" s="188"/>
      <c r="JZ128" s="188"/>
      <c r="KA128" s="188"/>
      <c r="KB128" s="188"/>
      <c r="KC128" s="188"/>
      <c r="KD128" s="188"/>
      <c r="KE128" s="188"/>
      <c r="KF128" s="188"/>
      <c r="KG128" s="188"/>
      <c r="KH128" s="188"/>
      <c r="KI128" s="188"/>
      <c r="KJ128" s="188"/>
      <c r="KK128" s="188"/>
      <c r="KL128" s="188"/>
      <c r="KM128" s="188"/>
      <c r="KN128" s="188"/>
      <c r="KO128" s="188"/>
      <c r="KP128" s="188"/>
      <c r="KQ128" s="188"/>
      <c r="KR128" s="188"/>
      <c r="KS128" s="188"/>
      <c r="KT128" s="188"/>
      <c r="KU128" s="188"/>
      <c r="KV128" s="188"/>
      <c r="KW128" s="188"/>
      <c r="KX128" s="188"/>
      <c r="KY128" s="188"/>
      <c r="KZ128" s="188"/>
      <c r="LA128" s="188"/>
      <c r="LB128" s="188"/>
      <c r="LC128" s="188"/>
      <c r="LD128" s="188"/>
      <c r="LE128" s="188"/>
      <c r="LF128" s="188"/>
      <c r="LG128" s="188"/>
      <c r="LH128" s="188"/>
      <c r="LI128" s="188"/>
      <c r="LJ128" s="188"/>
      <c r="LK128" s="188"/>
      <c r="LL128" s="188"/>
      <c r="LM128" s="188"/>
      <c r="LN128" s="188"/>
      <c r="LO128" s="188"/>
      <c r="LP128" s="188"/>
      <c r="LQ128" s="188"/>
      <c r="LR128" s="188"/>
      <c r="LS128" s="188"/>
      <c r="LT128" s="188"/>
      <c r="LU128" s="188"/>
      <c r="LV128" s="188"/>
      <c r="LW128" s="188"/>
      <c r="LX128" s="188"/>
      <c r="LY128" s="188"/>
      <c r="LZ128" s="188"/>
      <c r="MA128" s="188"/>
      <c r="MB128" s="188"/>
      <c r="MC128" s="188"/>
      <c r="MD128" s="188"/>
      <c r="ME128" s="188"/>
      <c r="MF128" s="188"/>
      <c r="MG128" s="188"/>
      <c r="MH128" s="188"/>
      <c r="MI128" s="188"/>
      <c r="MJ128" s="188"/>
      <c r="MK128" s="188"/>
      <c r="ML128" s="188"/>
      <c r="MM128" s="188"/>
      <c r="MN128" s="188"/>
      <c r="MO128" s="188"/>
      <c r="MP128" s="188"/>
      <c r="MQ128" s="188"/>
      <c r="MR128" s="188"/>
      <c r="MS128" s="188"/>
      <c r="MT128" s="188"/>
      <c r="MU128" s="188"/>
      <c r="MV128" s="188"/>
      <c r="MW128" s="188"/>
      <c r="MX128" s="188"/>
      <c r="MY128" s="188"/>
      <c r="MZ128" s="188"/>
      <c r="NA128" s="188"/>
      <c r="NB128" s="188"/>
      <c r="NC128" s="188"/>
      <c r="ND128" s="188"/>
      <c r="NE128" s="188"/>
      <c r="NF128" s="188"/>
      <c r="NG128" s="188"/>
      <c r="NH128" s="188"/>
      <c r="NI128" s="188"/>
      <c r="NJ128" s="188"/>
      <c r="NK128" s="188"/>
      <c r="NL128" s="188"/>
      <c r="NM128" s="188"/>
      <c r="NN128" s="188"/>
      <c r="NO128" s="188"/>
      <c r="NP128" s="188"/>
      <c r="NQ128" s="188"/>
      <c r="NR128" s="188"/>
      <c r="NS128" s="188"/>
      <c r="NT128" s="188"/>
      <c r="NU128" s="188"/>
      <c r="NV128" s="188"/>
      <c r="NW128" s="188"/>
      <c r="NX128" s="188"/>
      <c r="NY128" s="188"/>
      <c r="NZ128" s="188"/>
      <c r="OA128" s="188"/>
      <c r="OB128" s="188"/>
      <c r="OC128" s="188"/>
      <c r="OD128" s="188"/>
      <c r="OE128" s="188"/>
      <c r="OF128" s="188"/>
      <c r="OG128" s="188"/>
      <c r="OH128" s="188"/>
      <c r="OI128" s="188"/>
      <c r="OJ128" s="188"/>
      <c r="OK128" s="188"/>
      <c r="OL128" s="188"/>
      <c r="OM128" s="188"/>
      <c r="ON128" s="188"/>
      <c r="OO128" s="188"/>
      <c r="OP128" s="188"/>
      <c r="OQ128" s="188"/>
      <c r="OR128" s="188"/>
      <c r="OS128" s="188"/>
      <c r="OT128" s="188"/>
      <c r="OU128" s="188"/>
      <c r="OV128" s="188"/>
      <c r="OW128" s="188"/>
      <c r="OX128" s="188"/>
      <c r="OY128" s="188"/>
      <c r="OZ128" s="188"/>
      <c r="PA128" s="188"/>
      <c r="PB128" s="188"/>
      <c r="PC128" s="188"/>
      <c r="PD128" s="188"/>
      <c r="PE128" s="188"/>
      <c r="PF128" s="188"/>
      <c r="PG128" s="188"/>
      <c r="PH128" s="188"/>
      <c r="PI128" s="188"/>
      <c r="PJ128" s="188"/>
      <c r="PK128" s="188"/>
      <c r="PL128" s="188"/>
      <c r="PM128" s="188"/>
      <c r="PN128" s="188"/>
      <c r="PO128" s="188"/>
      <c r="PP128" s="188"/>
      <c r="PQ128" s="188"/>
      <c r="PR128" s="188"/>
      <c r="PS128" s="188"/>
      <c r="PT128" s="188"/>
      <c r="PU128" s="188"/>
      <c r="PV128" s="188"/>
      <c r="PW128" s="188"/>
      <c r="PX128" s="188"/>
      <c r="PY128" s="188"/>
      <c r="PZ128" s="188"/>
      <c r="QA128" s="188"/>
      <c r="QB128" s="188"/>
      <c r="QC128" s="188"/>
      <c r="QD128" s="188"/>
      <c r="QE128" s="188"/>
      <c r="QF128" s="188"/>
      <c r="QG128" s="188"/>
      <c r="QH128" s="188"/>
      <c r="QI128" s="188"/>
      <c r="QJ128" s="188"/>
      <c r="QK128" s="188"/>
      <c r="QL128" s="188"/>
      <c r="QM128" s="188"/>
      <c r="QN128" s="188"/>
      <c r="QO128" s="188"/>
      <c r="QP128" s="188"/>
      <c r="QQ128" s="188"/>
      <c r="QR128" s="188"/>
      <c r="QS128" s="188"/>
      <c r="QT128" s="188"/>
      <c r="QU128" s="188"/>
      <c r="QV128" s="188"/>
      <c r="QW128" s="188"/>
      <c r="QX128" s="188"/>
      <c r="QY128" s="188"/>
      <c r="QZ128" s="188"/>
      <c r="RA128" s="188"/>
      <c r="RB128" s="188"/>
      <c r="RC128" s="188"/>
      <c r="RD128" s="188"/>
      <c r="RE128" s="188"/>
      <c r="RF128" s="188"/>
      <c r="RG128" s="188"/>
      <c r="RH128" s="188"/>
      <c r="RI128" s="188"/>
      <c r="RJ128" s="188"/>
      <c r="RK128" s="188"/>
      <c r="RL128" s="188"/>
      <c r="RM128" s="188"/>
      <c r="RN128" s="188"/>
      <c r="RO128" s="188"/>
      <c r="RP128" s="188"/>
      <c r="RQ128" s="188"/>
      <c r="RR128" s="188"/>
      <c r="RS128" s="188"/>
      <c r="RT128" s="188"/>
      <c r="RU128" s="188"/>
      <c r="RV128" s="188"/>
      <c r="RW128" s="188"/>
      <c r="RX128" s="188"/>
      <c r="RY128" s="188"/>
      <c r="RZ128" s="188"/>
      <c r="SA128" s="188"/>
      <c r="SB128" s="188"/>
      <c r="SC128" s="188"/>
      <c r="SD128" s="188"/>
      <c r="SE128" s="188"/>
      <c r="SF128" s="188"/>
      <c r="SG128" s="188"/>
      <c r="SH128" s="188"/>
      <c r="SI128" s="188"/>
      <c r="SJ128" s="188"/>
      <c r="SK128" s="188"/>
      <c r="SL128" s="188"/>
      <c r="SM128" s="188"/>
      <c r="SN128" s="188"/>
      <c r="SO128" s="188"/>
      <c r="SP128" s="188"/>
      <c r="SQ128" s="188"/>
      <c r="SR128" s="188"/>
      <c r="SS128" s="188"/>
      <c r="ST128" s="188"/>
      <c r="SU128" s="188"/>
      <c r="SV128" s="188"/>
      <c r="SW128" s="188"/>
      <c r="SX128" s="188"/>
      <c r="SY128" s="188"/>
      <c r="SZ128" s="188"/>
      <c r="TA128" s="188"/>
      <c r="TB128" s="188"/>
      <c r="TC128" s="188"/>
      <c r="TD128" s="188"/>
      <c r="TE128" s="188"/>
      <c r="TF128" s="188"/>
      <c r="TG128" s="188"/>
      <c r="TH128" s="188"/>
      <c r="TI128" s="188"/>
      <c r="TJ128" s="188"/>
      <c r="TK128" s="188"/>
      <c r="TL128" s="188"/>
      <c r="TM128" s="188"/>
      <c r="TN128" s="188"/>
      <c r="TO128" s="188"/>
      <c r="TP128" s="188"/>
      <c r="TQ128" s="188"/>
      <c r="TR128" s="188"/>
      <c r="TS128" s="188"/>
      <c r="TT128" s="188"/>
      <c r="TU128" s="188"/>
      <c r="TV128" s="188"/>
      <c r="TW128" s="188"/>
      <c r="TX128" s="188"/>
      <c r="TY128" s="188"/>
      <c r="TZ128" s="188"/>
      <c r="UA128" s="188"/>
      <c r="UB128" s="188"/>
      <c r="UC128" s="188"/>
      <c r="UD128" s="188"/>
      <c r="UE128" s="188"/>
      <c r="UF128" s="188"/>
      <c r="UG128" s="188"/>
      <c r="UH128" s="188"/>
      <c r="UI128" s="188"/>
      <c r="UJ128" s="188"/>
      <c r="UK128" s="188"/>
      <c r="UL128" s="188"/>
      <c r="UM128" s="188"/>
      <c r="UN128" s="188"/>
      <c r="UO128" s="188"/>
      <c r="UP128" s="188"/>
      <c r="UQ128" s="188"/>
      <c r="UR128" s="188"/>
      <c r="US128" s="188"/>
      <c r="UT128" s="188"/>
      <c r="UU128" s="188"/>
      <c r="UV128" s="188"/>
      <c r="UW128" s="188"/>
      <c r="UX128" s="188"/>
      <c r="UY128" s="188"/>
      <c r="UZ128" s="188"/>
      <c r="VA128" s="188"/>
      <c r="VB128" s="188"/>
      <c r="VC128" s="188"/>
      <c r="VD128" s="188"/>
      <c r="VE128" s="188"/>
      <c r="VF128" s="188"/>
      <c r="VG128" s="188"/>
      <c r="VH128" s="188"/>
      <c r="VI128" s="188"/>
      <c r="VJ128" s="188"/>
      <c r="VK128" s="188"/>
      <c r="VL128" s="188"/>
      <c r="VM128" s="188"/>
      <c r="VN128" s="188"/>
      <c r="VO128" s="188"/>
      <c r="VP128" s="188"/>
      <c r="VQ128" s="188"/>
      <c r="VR128" s="188"/>
      <c r="VS128" s="188"/>
      <c r="VT128" s="188"/>
      <c r="VU128" s="188"/>
      <c r="VV128" s="188"/>
      <c r="VW128" s="188"/>
      <c r="VX128" s="188"/>
      <c r="VY128" s="188"/>
      <c r="VZ128" s="188"/>
      <c r="WA128" s="188"/>
      <c r="WB128" s="188"/>
      <c r="WC128" s="188"/>
      <c r="WD128" s="188"/>
      <c r="WE128" s="188"/>
      <c r="WF128" s="188"/>
      <c r="WG128" s="188"/>
      <c r="WH128" s="188"/>
      <c r="WI128" s="188"/>
      <c r="WJ128" s="188"/>
      <c r="WK128" s="188"/>
      <c r="WL128" s="188"/>
      <c r="WM128" s="188"/>
      <c r="WN128" s="188"/>
      <c r="WO128" s="188"/>
      <c r="WP128" s="188"/>
      <c r="WQ128" s="188"/>
      <c r="WR128" s="188"/>
      <c r="WS128" s="188"/>
      <c r="WT128" s="188"/>
      <c r="WU128" s="188"/>
      <c r="WV128" s="188"/>
      <c r="WW128" s="188"/>
      <c r="WX128" s="188"/>
      <c r="WY128" s="188"/>
      <c r="WZ128" s="188"/>
      <c r="XA128" s="188"/>
      <c r="XB128" s="188"/>
      <c r="XC128" s="188"/>
      <c r="XD128" s="188"/>
      <c r="XE128" s="188"/>
      <c r="XF128" s="188"/>
      <c r="XG128" s="188"/>
      <c r="XH128" s="188"/>
      <c r="XI128" s="188"/>
      <c r="XJ128" s="188"/>
      <c r="XK128" s="188"/>
      <c r="XL128" s="188"/>
      <c r="XM128" s="188"/>
      <c r="XN128" s="188"/>
      <c r="XO128" s="188"/>
      <c r="XP128" s="188"/>
      <c r="XQ128" s="188"/>
      <c r="XR128" s="188"/>
      <c r="XS128" s="188"/>
      <c r="XT128" s="188"/>
      <c r="XU128" s="188"/>
      <c r="XV128" s="188"/>
      <c r="XW128" s="188"/>
      <c r="XX128" s="188"/>
      <c r="XY128" s="188"/>
      <c r="XZ128" s="188"/>
      <c r="YA128" s="188"/>
      <c r="YB128" s="188"/>
      <c r="YC128" s="188"/>
      <c r="YD128" s="188"/>
      <c r="YE128" s="188"/>
      <c r="YF128" s="188"/>
      <c r="YG128" s="188"/>
      <c r="YH128" s="188"/>
      <c r="YI128" s="188"/>
      <c r="YJ128" s="188"/>
      <c r="YK128" s="188"/>
      <c r="YL128" s="188"/>
      <c r="YM128" s="188"/>
      <c r="YN128" s="188"/>
      <c r="YO128" s="188"/>
      <c r="YP128" s="188"/>
      <c r="YQ128" s="188"/>
      <c r="YR128" s="188"/>
      <c r="YS128" s="188"/>
      <c r="YT128" s="188"/>
      <c r="YU128" s="188"/>
      <c r="YV128" s="188"/>
      <c r="YW128" s="188"/>
      <c r="YX128" s="188"/>
      <c r="YY128" s="188"/>
      <c r="YZ128" s="188"/>
      <c r="ZA128" s="188"/>
      <c r="ZB128" s="188"/>
      <c r="ZC128" s="188"/>
      <c r="ZD128" s="188"/>
      <c r="ZE128" s="188"/>
      <c r="ZF128" s="188"/>
      <c r="ZG128" s="188"/>
      <c r="ZH128" s="188"/>
      <c r="ZI128" s="188"/>
      <c r="ZJ128" s="188"/>
      <c r="ZK128" s="188"/>
      <c r="ZL128" s="188"/>
      <c r="ZM128" s="188"/>
      <c r="ZN128" s="188"/>
      <c r="ZO128" s="188"/>
      <c r="ZP128" s="188"/>
      <c r="ZQ128" s="188"/>
      <c r="ZR128" s="188"/>
      <c r="ZS128" s="188"/>
      <c r="ZT128" s="188"/>
      <c r="ZU128" s="188"/>
      <c r="ZV128" s="188"/>
      <c r="ZW128" s="188"/>
      <c r="ZX128" s="188"/>
      <c r="ZY128" s="188"/>
      <c r="ZZ128" s="188"/>
      <c r="AAA128" s="188"/>
      <c r="AAB128" s="188"/>
      <c r="AAC128" s="188"/>
      <c r="AAD128" s="188"/>
      <c r="AAE128" s="188"/>
      <c r="AAF128" s="188"/>
      <c r="AAG128" s="188"/>
      <c r="AAH128" s="188"/>
      <c r="AAI128" s="188"/>
      <c r="AAJ128" s="188"/>
      <c r="AAK128" s="188"/>
      <c r="AAL128" s="188"/>
      <c r="AAM128" s="188"/>
      <c r="AAN128" s="188"/>
      <c r="AAO128" s="188"/>
      <c r="AAP128" s="188"/>
      <c r="AAQ128" s="188"/>
      <c r="AAR128" s="188"/>
      <c r="AAS128" s="188"/>
      <c r="AAT128" s="188"/>
      <c r="AAU128" s="188"/>
      <c r="AAV128" s="188"/>
      <c r="AAW128" s="188"/>
      <c r="AAX128" s="188"/>
      <c r="AAY128" s="188"/>
      <c r="AAZ128" s="188"/>
      <c r="ABA128" s="188"/>
      <c r="ABB128" s="188"/>
      <c r="ABC128" s="188"/>
      <c r="ABD128" s="188"/>
      <c r="ABE128" s="188"/>
      <c r="ABF128" s="188"/>
      <c r="ABG128" s="188"/>
      <c r="ABH128" s="188"/>
      <c r="ABI128" s="188"/>
      <c r="ABJ128" s="188"/>
      <c r="ABK128" s="188"/>
      <c r="ABL128" s="188"/>
      <c r="ABM128" s="188"/>
      <c r="ABN128" s="188"/>
      <c r="ABO128" s="188"/>
      <c r="ABP128" s="188"/>
      <c r="ABQ128" s="188"/>
      <c r="ABR128" s="188"/>
      <c r="ABS128" s="188"/>
      <c r="ABT128" s="188"/>
      <c r="ABU128" s="188"/>
      <c r="ABV128" s="188"/>
      <c r="ABW128" s="188"/>
      <c r="ABX128" s="188"/>
      <c r="ABY128" s="188"/>
      <c r="ABZ128" s="188"/>
      <c r="ACA128" s="188"/>
      <c r="ACB128" s="188"/>
      <c r="ACC128" s="188"/>
      <c r="ACD128" s="188"/>
      <c r="ACE128" s="188"/>
      <c r="ACF128" s="188"/>
      <c r="ACG128" s="188"/>
      <c r="ACH128" s="188"/>
      <c r="ACI128" s="188"/>
      <c r="ACJ128" s="188"/>
      <c r="ACK128" s="188"/>
      <c r="ACL128" s="188"/>
      <c r="ACM128" s="188"/>
      <c r="ACN128" s="188"/>
      <c r="ACO128" s="188"/>
      <c r="ACP128" s="188"/>
      <c r="ACQ128" s="188"/>
      <c r="ACR128" s="188"/>
      <c r="ACS128" s="188"/>
      <c r="ACT128" s="188"/>
      <c r="ACU128" s="188"/>
      <c r="ACV128" s="188"/>
      <c r="ACW128" s="188"/>
      <c r="ACX128" s="188"/>
      <c r="ACY128" s="188"/>
      <c r="ACZ128" s="188"/>
      <c r="ADA128" s="188"/>
      <c r="ADB128" s="188"/>
      <c r="ADC128" s="188"/>
      <c r="ADD128" s="188"/>
      <c r="ADE128" s="188"/>
      <c r="ADF128" s="188"/>
      <c r="ADG128" s="188"/>
      <c r="ADH128" s="188"/>
      <c r="ADI128" s="188"/>
      <c r="ADJ128" s="188"/>
      <c r="ADK128" s="188"/>
      <c r="ADL128" s="188"/>
      <c r="ADM128" s="188"/>
      <c r="ADN128" s="188"/>
      <c r="ADO128" s="188"/>
      <c r="ADP128" s="188"/>
      <c r="ADQ128" s="188"/>
      <c r="ADR128" s="188"/>
      <c r="ADS128" s="188"/>
      <c r="ADT128" s="188"/>
      <c r="ADU128" s="188"/>
      <c r="ADV128" s="188"/>
      <c r="ADW128" s="188"/>
      <c r="ADX128" s="188"/>
      <c r="ADY128" s="188"/>
      <c r="ADZ128" s="188"/>
      <c r="AEA128" s="188"/>
      <c r="AEB128" s="188"/>
      <c r="AEC128" s="188"/>
      <c r="AED128" s="188"/>
      <c r="AEE128" s="188"/>
      <c r="AEF128" s="188"/>
      <c r="AEG128" s="188"/>
      <c r="AEH128" s="188"/>
      <c r="AEI128" s="188"/>
      <c r="AEJ128" s="188"/>
      <c r="AEK128" s="188"/>
      <c r="AEL128" s="188"/>
      <c r="AEM128" s="188"/>
      <c r="AEN128" s="188"/>
      <c r="AEO128" s="188"/>
      <c r="AEP128" s="188"/>
      <c r="AEQ128" s="188"/>
      <c r="AER128" s="188"/>
      <c r="AES128" s="188"/>
      <c r="AET128" s="188"/>
      <c r="AEU128" s="188"/>
      <c r="AEV128" s="188"/>
      <c r="AEW128" s="188"/>
      <c r="AEX128" s="188"/>
      <c r="AEY128" s="188"/>
      <c r="AEZ128" s="188"/>
      <c r="AFA128" s="188"/>
      <c r="AFB128" s="188"/>
      <c r="AFC128" s="188"/>
      <c r="AFD128" s="188"/>
      <c r="AFE128" s="188"/>
      <c r="AFF128" s="188"/>
      <c r="AFG128" s="188"/>
      <c r="AFH128" s="188"/>
      <c r="AFI128" s="188"/>
      <c r="AFJ128" s="188"/>
      <c r="AFK128" s="188"/>
      <c r="AFL128" s="188"/>
      <c r="AFM128" s="188"/>
      <c r="AFN128" s="188"/>
      <c r="AFO128" s="188"/>
      <c r="AFP128" s="188"/>
      <c r="AFQ128" s="188"/>
      <c r="AFR128" s="188"/>
      <c r="AFS128" s="188"/>
      <c r="AFT128" s="188"/>
      <c r="AFU128" s="188"/>
      <c r="AFV128" s="188"/>
      <c r="AFW128" s="188"/>
      <c r="AFX128" s="188"/>
      <c r="AFY128" s="188"/>
      <c r="AFZ128" s="188"/>
      <c r="AGA128" s="188"/>
      <c r="AGB128" s="188"/>
      <c r="AGC128" s="188"/>
      <c r="AGD128" s="188"/>
      <c r="AGE128" s="188"/>
      <c r="AGF128" s="188"/>
      <c r="AGG128" s="188"/>
      <c r="AGH128" s="188"/>
      <c r="AGI128" s="188"/>
      <c r="AGJ128" s="188"/>
      <c r="AGK128" s="188"/>
      <c r="AGL128" s="188"/>
      <c r="AGM128" s="188"/>
      <c r="AGN128" s="188"/>
      <c r="AGO128" s="188"/>
      <c r="AGP128" s="188"/>
      <c r="AGQ128" s="188"/>
      <c r="AGR128" s="188"/>
      <c r="AGS128" s="188"/>
      <c r="AGT128" s="188"/>
      <c r="AGU128" s="188"/>
      <c r="AGV128" s="188"/>
      <c r="AGW128" s="188"/>
      <c r="AGX128" s="188"/>
      <c r="AGY128" s="188"/>
      <c r="AGZ128" s="188"/>
      <c r="AHA128" s="188"/>
      <c r="AHB128" s="188"/>
      <c r="AHC128" s="188"/>
      <c r="AHD128" s="188"/>
      <c r="AHE128" s="188"/>
      <c r="AHF128" s="188"/>
      <c r="AHG128" s="188"/>
      <c r="AHH128" s="188"/>
      <c r="AHI128" s="188"/>
      <c r="AHJ128" s="188"/>
      <c r="AHK128" s="188"/>
      <c r="AHL128" s="188"/>
      <c r="AHM128" s="188"/>
      <c r="AHN128" s="188"/>
      <c r="AHO128" s="188"/>
      <c r="AHP128" s="188"/>
      <c r="AHQ128" s="188"/>
      <c r="AHR128" s="188"/>
      <c r="AHS128" s="188"/>
      <c r="AHT128" s="188"/>
      <c r="AHU128" s="188"/>
      <c r="AHV128" s="188"/>
      <c r="AHW128" s="188"/>
      <c r="AHX128" s="188"/>
      <c r="AHY128" s="188"/>
      <c r="AHZ128" s="188"/>
      <c r="AIA128" s="188"/>
      <c r="AIB128" s="188"/>
      <c r="AIC128" s="188"/>
      <c r="AID128" s="188"/>
      <c r="AIE128" s="188"/>
      <c r="AIF128" s="188"/>
      <c r="AIG128" s="188"/>
      <c r="AIH128" s="188"/>
      <c r="AII128" s="188"/>
      <c r="AIJ128" s="188"/>
      <c r="AIK128" s="188"/>
      <c r="AIL128" s="188"/>
      <c r="AIM128" s="188"/>
      <c r="AIN128" s="188"/>
      <c r="AIO128" s="188"/>
      <c r="AIP128" s="188"/>
      <c r="AIQ128" s="188"/>
      <c r="AIR128" s="188"/>
      <c r="AIS128" s="188"/>
      <c r="AIT128" s="188"/>
      <c r="AIU128" s="188"/>
      <c r="AIV128" s="188"/>
      <c r="AIW128" s="188"/>
      <c r="AIX128" s="188"/>
      <c r="AIY128" s="188"/>
      <c r="AIZ128" s="188"/>
      <c r="AJA128" s="188"/>
      <c r="AJB128" s="188"/>
      <c r="AJC128" s="188"/>
      <c r="AJD128" s="188"/>
      <c r="AJE128" s="188"/>
      <c r="AJF128" s="188"/>
      <c r="AJG128" s="188"/>
      <c r="AJH128" s="188"/>
      <c r="AJI128" s="188"/>
      <c r="AJJ128" s="188"/>
      <c r="AJK128" s="188"/>
      <c r="AJL128" s="188"/>
      <c r="AJM128" s="188"/>
      <c r="AJN128" s="188"/>
      <c r="AJO128" s="188"/>
      <c r="AJP128" s="188"/>
      <c r="AJQ128" s="188"/>
      <c r="AJR128" s="188"/>
      <c r="AJS128" s="188"/>
      <c r="AJT128" s="188"/>
      <c r="AJU128" s="188"/>
      <c r="AJV128" s="188"/>
      <c r="AJW128" s="188"/>
      <c r="AJX128" s="188"/>
      <c r="AJY128" s="188"/>
      <c r="AJZ128" s="188"/>
      <c r="AKA128" s="188"/>
      <c r="AKB128" s="188"/>
      <c r="AKC128" s="188"/>
      <c r="AKD128" s="188"/>
      <c r="AKE128" s="188"/>
      <c r="AKF128" s="188"/>
      <c r="AKG128" s="188"/>
      <c r="AKH128" s="188"/>
      <c r="AKI128" s="188"/>
      <c r="AKJ128" s="188"/>
      <c r="AKK128" s="188"/>
      <c r="AKL128" s="188"/>
      <c r="AKM128" s="188"/>
      <c r="AKN128" s="188"/>
      <c r="AKO128" s="188"/>
      <c r="AKP128" s="188"/>
      <c r="AKQ128" s="188"/>
      <c r="AKR128" s="188"/>
      <c r="AKS128" s="188"/>
      <c r="AKT128" s="188"/>
      <c r="AKU128" s="188"/>
      <c r="AKV128" s="188"/>
      <c r="AKW128" s="188"/>
      <c r="AKX128" s="188"/>
      <c r="AKY128" s="188"/>
      <c r="AKZ128" s="188"/>
      <c r="ALA128" s="188"/>
      <c r="ALB128" s="188"/>
      <c r="ALC128" s="188"/>
      <c r="ALD128" s="188"/>
      <c r="ALE128" s="188"/>
      <c r="ALF128" s="188"/>
      <c r="ALG128" s="188"/>
      <c r="ALH128" s="188"/>
      <c r="ALI128" s="188"/>
      <c r="ALJ128" s="188"/>
      <c r="ALK128" s="188"/>
      <c r="ALL128" s="188"/>
      <c r="ALM128" s="188"/>
      <c r="ALN128" s="188"/>
      <c r="ALO128" s="188"/>
      <c r="ALP128" s="188"/>
      <c r="ALQ128" s="188"/>
      <c r="ALR128" s="188"/>
      <c r="ALS128" s="188"/>
      <c r="ALT128" s="188"/>
      <c r="ALU128" s="188"/>
      <c r="ALV128" s="188"/>
      <c r="ALW128" s="188"/>
      <c r="ALX128" s="188"/>
      <c r="ALY128" s="188"/>
      <c r="ALZ128" s="188"/>
      <c r="AMA128" s="188"/>
      <c r="AMB128" s="188"/>
      <c r="AMC128" s="188"/>
      <c r="AMD128" s="188"/>
      <c r="AME128" s="188"/>
      <c r="AMF128" s="188"/>
      <c r="AMG128" s="188"/>
      <c r="AMH128" s="188"/>
      <c r="AMI128" s="188"/>
    </row>
    <row r="129" spans="1:1" x14ac:dyDescent="0.3">
      <c r="A129" s="192" t="s">
        <v>267</v>
      </c>
    </row>
  </sheetData>
  <mergeCells count="18">
    <mergeCell ref="O125:P125"/>
    <mergeCell ref="A126:P126"/>
    <mergeCell ref="A127:P127"/>
    <mergeCell ref="B115:K115"/>
    <mergeCell ref="G10:G11"/>
    <mergeCell ref="H10:K10"/>
    <mergeCell ref="L10:P10"/>
    <mergeCell ref="A10:A11"/>
    <mergeCell ref="B10:B11"/>
    <mergeCell ref="C10:C11"/>
    <mergeCell ref="D10:D11"/>
    <mergeCell ref="E10:E11"/>
    <mergeCell ref="F10:F11"/>
    <mergeCell ref="M8:N8"/>
    <mergeCell ref="A1:P1"/>
    <mergeCell ref="A2:P2"/>
    <mergeCell ref="A3:P3"/>
    <mergeCell ref="L9:P9"/>
  </mergeCells>
  <pageMargins left="0.23622047244094491" right="0.23622047244094491" top="0.74803149606299213" bottom="0.74803149606299213" header="0.31496062992125984" footer="0.31496062992125984"/>
  <pageSetup paperSize="9" scale="75" firstPageNumber="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AMK138"/>
  <sheetViews>
    <sheetView topLeftCell="A109" zoomScale="110" zoomScaleNormal="110" zoomScaleSheetLayoutView="90" zoomScalePageLayoutView="120" workbookViewId="0">
      <selection activeCell="A133" sqref="A133:XFD136"/>
    </sheetView>
  </sheetViews>
  <sheetFormatPr defaultColWidth="9.1796875" defaultRowHeight="14" x14ac:dyDescent="0.3"/>
  <cols>
    <col min="1" max="1" width="5.81640625" style="3" customWidth="1"/>
    <col min="2" max="2" width="5.1796875" style="3" customWidth="1"/>
    <col min="3" max="3" width="45.81640625" style="28" customWidth="1"/>
    <col min="4" max="4" width="9.54296875" style="28" customWidth="1"/>
    <col min="5" max="5" width="9.26953125" style="28" customWidth="1"/>
    <col min="6" max="6" width="8.453125" style="3" customWidth="1"/>
    <col min="7" max="7" width="9.1796875" style="3" customWidth="1"/>
    <col min="8" max="8" width="7.26953125" style="3" customWidth="1"/>
    <col min="9" max="9" width="7.7265625" style="3" customWidth="1"/>
    <col min="10" max="10" width="8.26953125" style="3" customWidth="1"/>
    <col min="11" max="11" width="8" style="3" customWidth="1"/>
    <col min="12" max="12" width="9.54296875" style="3" customWidth="1"/>
    <col min="13" max="1023" width="9.1796875" style="3" customWidth="1"/>
    <col min="1024" max="16384" width="9.1796875" style="3"/>
  </cols>
  <sheetData>
    <row r="1" spans="1:16" x14ac:dyDescent="0.3">
      <c r="A1" s="256" t="s">
        <v>46</v>
      </c>
      <c r="B1" s="256"/>
      <c r="C1" s="256"/>
      <c r="D1" s="256"/>
      <c r="E1" s="256"/>
      <c r="F1" s="256"/>
      <c r="G1" s="256"/>
      <c r="H1" s="256"/>
      <c r="I1" s="256"/>
      <c r="J1" s="256"/>
      <c r="K1" s="256"/>
      <c r="L1" s="256"/>
      <c r="M1" s="256"/>
      <c r="N1" s="256"/>
      <c r="O1" s="256"/>
      <c r="P1" s="256"/>
    </row>
    <row r="2" spans="1:16" x14ac:dyDescent="0.3">
      <c r="A2" s="257" t="s">
        <v>92</v>
      </c>
      <c r="B2" s="257"/>
      <c r="C2" s="257"/>
      <c r="D2" s="257"/>
      <c r="E2" s="257"/>
      <c r="F2" s="257"/>
      <c r="G2" s="257"/>
      <c r="H2" s="257"/>
      <c r="I2" s="257"/>
      <c r="J2" s="257"/>
      <c r="K2" s="257"/>
      <c r="L2" s="257"/>
      <c r="M2" s="257"/>
      <c r="N2" s="257"/>
      <c r="O2" s="257"/>
      <c r="P2" s="257"/>
    </row>
    <row r="3" spans="1:16" ht="16" x14ac:dyDescent="0.3">
      <c r="A3" s="279" t="s">
        <v>19</v>
      </c>
      <c r="B3" s="279"/>
      <c r="C3" s="279"/>
      <c r="D3" s="279"/>
      <c r="E3" s="279"/>
      <c r="F3" s="279"/>
      <c r="G3" s="279"/>
      <c r="H3" s="279"/>
      <c r="I3" s="279"/>
      <c r="J3" s="279"/>
      <c r="K3" s="279"/>
      <c r="L3" s="279"/>
      <c r="M3" s="279"/>
      <c r="N3" s="279"/>
      <c r="O3" s="279"/>
      <c r="P3" s="279"/>
    </row>
    <row r="4" spans="1:16" x14ac:dyDescent="0.3">
      <c r="A4" s="82" t="s">
        <v>245</v>
      </c>
      <c r="B4" s="82"/>
      <c r="C4" s="82"/>
      <c r="D4" s="82"/>
      <c r="E4" s="82"/>
      <c r="F4" s="82"/>
      <c r="G4" s="82"/>
      <c r="H4" s="82"/>
      <c r="I4" s="82"/>
      <c r="J4" s="82"/>
      <c r="K4" s="82"/>
      <c r="L4" s="82"/>
      <c r="M4" s="82"/>
      <c r="N4" s="82"/>
      <c r="O4" s="82"/>
      <c r="P4" s="82"/>
    </row>
    <row r="5" spans="1:16" x14ac:dyDescent="0.3">
      <c r="A5" s="83" t="s">
        <v>248</v>
      </c>
      <c r="B5" s="84"/>
      <c r="C5" s="84"/>
      <c r="D5" s="84"/>
      <c r="E5" s="84"/>
      <c r="F5" s="84"/>
      <c r="G5" s="84"/>
      <c r="H5" s="84"/>
      <c r="I5" s="84"/>
      <c r="J5" s="84"/>
      <c r="K5" s="84"/>
      <c r="L5" s="84"/>
      <c r="M5" s="84"/>
      <c r="N5" s="84"/>
      <c r="O5" s="84"/>
      <c r="P5" s="84"/>
    </row>
    <row r="6" spans="1:16" x14ac:dyDescent="0.3">
      <c r="A6" s="82" t="s">
        <v>247</v>
      </c>
      <c r="B6" s="82"/>
      <c r="C6" s="82"/>
      <c r="D6" s="82"/>
      <c r="E6" s="82"/>
      <c r="F6" s="82"/>
      <c r="G6" s="82"/>
      <c r="H6" s="82"/>
      <c r="I6" s="82"/>
      <c r="J6" s="82"/>
      <c r="K6" s="82"/>
      <c r="L6" s="82"/>
      <c r="M6" s="82"/>
      <c r="N6" s="82"/>
      <c r="O6" s="82"/>
      <c r="P6" s="82"/>
    </row>
    <row r="7" spans="1:16" x14ac:dyDescent="0.3">
      <c r="A7" s="82" t="s">
        <v>257</v>
      </c>
      <c r="B7" s="82"/>
      <c r="C7" s="82"/>
      <c r="D7" s="82"/>
      <c r="E7" s="82"/>
      <c r="F7" s="82"/>
      <c r="G7" s="82"/>
      <c r="H7" s="82"/>
      <c r="I7" s="82"/>
      <c r="J7" s="82"/>
      <c r="K7" s="82"/>
      <c r="L7" s="82"/>
      <c r="M7" s="82"/>
      <c r="N7" s="82"/>
      <c r="O7" s="82"/>
      <c r="P7" s="82"/>
    </row>
    <row r="8" spans="1:16" ht="15" customHeight="1" x14ac:dyDescent="0.3">
      <c r="A8" s="85" t="s">
        <v>261</v>
      </c>
      <c r="B8" s="85"/>
      <c r="C8" s="85"/>
      <c r="D8" s="85"/>
      <c r="E8" s="85"/>
      <c r="F8" s="85"/>
      <c r="G8" s="85"/>
      <c r="H8" s="85"/>
      <c r="I8" s="86"/>
      <c r="J8" s="86"/>
      <c r="K8" s="86"/>
      <c r="L8" s="86"/>
      <c r="M8" s="259" t="s">
        <v>20</v>
      </c>
      <c r="N8" s="259"/>
      <c r="O8" s="87">
        <f>P120</f>
        <v>0</v>
      </c>
      <c r="P8" s="86" t="s">
        <v>21</v>
      </c>
    </row>
    <row r="9" spans="1:16" ht="15" customHeight="1" x14ac:dyDescent="0.3">
      <c r="A9" s="38"/>
      <c r="B9" s="38"/>
      <c r="C9" s="38"/>
      <c r="D9" s="38"/>
      <c r="E9" s="38"/>
      <c r="F9" s="38"/>
      <c r="G9" s="38"/>
      <c r="H9" s="38"/>
      <c r="I9" s="38"/>
      <c r="J9" s="38"/>
      <c r="K9" s="38"/>
      <c r="L9" s="260" t="str">
        <f>'LT3'!L9:P9</f>
        <v xml:space="preserve">Tāme sastādīta: 2020.gada </v>
      </c>
      <c r="M9" s="260"/>
      <c r="N9" s="260"/>
      <c r="O9" s="260"/>
      <c r="P9" s="260"/>
    </row>
    <row r="10" spans="1:16" ht="12.75" customHeight="1" x14ac:dyDescent="0.3">
      <c r="A10" s="280" t="s">
        <v>50</v>
      </c>
      <c r="B10" s="280" t="s">
        <v>22</v>
      </c>
      <c r="C10" s="281" t="s">
        <v>51</v>
      </c>
      <c r="D10" s="280" t="s">
        <v>23</v>
      </c>
      <c r="E10" s="282" t="s">
        <v>24</v>
      </c>
      <c r="F10" s="290" t="s">
        <v>52</v>
      </c>
      <c r="G10" s="289" t="s">
        <v>48</v>
      </c>
      <c r="H10" s="288" t="s">
        <v>49</v>
      </c>
      <c r="I10" s="288"/>
      <c r="J10" s="288"/>
      <c r="K10" s="288"/>
      <c r="L10" s="288" t="s">
        <v>25</v>
      </c>
      <c r="M10" s="288"/>
      <c r="N10" s="288"/>
      <c r="O10" s="288"/>
      <c r="P10" s="288"/>
    </row>
    <row r="11" spans="1:16" ht="81" customHeight="1" x14ac:dyDescent="0.3">
      <c r="A11" s="280"/>
      <c r="B11" s="280"/>
      <c r="C11" s="281"/>
      <c r="D11" s="280"/>
      <c r="E11" s="282"/>
      <c r="F11" s="290"/>
      <c r="G11" s="289"/>
      <c r="H11" s="150" t="s">
        <v>53</v>
      </c>
      <c r="I11" s="150" t="s">
        <v>54</v>
      </c>
      <c r="J11" s="150" t="s">
        <v>55</v>
      </c>
      <c r="K11" s="150" t="s">
        <v>56</v>
      </c>
      <c r="L11" s="150" t="s">
        <v>26</v>
      </c>
      <c r="M11" s="150" t="s">
        <v>53</v>
      </c>
      <c r="N11" s="150" t="s">
        <v>54</v>
      </c>
      <c r="O11" s="150" t="s">
        <v>55</v>
      </c>
      <c r="P11" s="150" t="s">
        <v>57</v>
      </c>
    </row>
    <row r="12" spans="1:16" x14ac:dyDescent="0.3">
      <c r="A12" s="7"/>
      <c r="B12" s="7"/>
      <c r="C12" s="24" t="s">
        <v>221</v>
      </c>
      <c r="D12" s="7"/>
      <c r="E12" s="88"/>
      <c r="F12" s="8"/>
      <c r="G12" s="15"/>
      <c r="H12" s="149"/>
      <c r="I12" s="150"/>
      <c r="J12" s="150"/>
      <c r="K12" s="150"/>
      <c r="L12" s="15"/>
      <c r="M12" s="9"/>
      <c r="N12" s="150"/>
      <c r="O12" s="150"/>
      <c r="P12" s="15"/>
    </row>
    <row r="13" spans="1:16" x14ac:dyDescent="0.3">
      <c r="A13" s="44">
        <v>1</v>
      </c>
      <c r="B13" s="7"/>
      <c r="C13" s="23" t="s">
        <v>75</v>
      </c>
      <c r="D13" s="151" t="s">
        <v>72</v>
      </c>
      <c r="E13" s="37">
        <v>4</v>
      </c>
      <c r="F13" s="50"/>
      <c r="G13" s="16"/>
      <c r="H13" s="16"/>
      <c r="I13" s="151"/>
      <c r="J13" s="16"/>
      <c r="K13" s="16"/>
      <c r="L13" s="16"/>
      <c r="M13" s="16"/>
      <c r="N13" s="16"/>
      <c r="O13" s="16"/>
      <c r="P13" s="16"/>
    </row>
    <row r="14" spans="1:16" x14ac:dyDescent="0.3">
      <c r="A14" s="44">
        <v>2</v>
      </c>
      <c r="B14" s="7"/>
      <c r="C14" s="25" t="s">
        <v>159</v>
      </c>
      <c r="D14" s="151" t="s">
        <v>70</v>
      </c>
      <c r="E14" s="37">
        <v>4</v>
      </c>
      <c r="F14" s="52"/>
      <c r="G14" s="16"/>
      <c r="H14" s="16"/>
      <c r="I14" s="16"/>
      <c r="J14" s="151"/>
      <c r="K14" s="16"/>
      <c r="L14" s="16"/>
      <c r="M14" s="16"/>
      <c r="N14" s="16"/>
      <c r="O14" s="16"/>
      <c r="P14" s="16"/>
    </row>
    <row r="15" spans="1:16" x14ac:dyDescent="0.3">
      <c r="A15" s="44">
        <v>3</v>
      </c>
      <c r="B15" s="7"/>
      <c r="C15" s="25" t="s">
        <v>76</v>
      </c>
      <c r="D15" s="151" t="s">
        <v>70</v>
      </c>
      <c r="E15" s="37">
        <v>4</v>
      </c>
      <c r="F15" s="52"/>
      <c r="G15" s="16"/>
      <c r="H15" s="16"/>
      <c r="I15" s="16"/>
      <c r="J15" s="151"/>
      <c r="K15" s="16"/>
      <c r="L15" s="16"/>
      <c r="M15" s="16"/>
      <c r="N15" s="16"/>
      <c r="O15" s="16"/>
      <c r="P15" s="16"/>
    </row>
    <row r="16" spans="1:16" x14ac:dyDescent="0.3">
      <c r="A16" s="44">
        <v>4</v>
      </c>
      <c r="B16" s="7"/>
      <c r="C16" s="25" t="s">
        <v>79</v>
      </c>
      <c r="D16" s="151" t="s">
        <v>70</v>
      </c>
      <c r="E16" s="37">
        <v>2</v>
      </c>
      <c r="F16" s="52"/>
      <c r="G16" s="16"/>
      <c r="H16" s="16"/>
      <c r="I16" s="16"/>
      <c r="J16" s="151"/>
      <c r="K16" s="16"/>
      <c r="L16" s="16"/>
      <c r="M16" s="16"/>
      <c r="N16" s="16"/>
      <c r="O16" s="16"/>
      <c r="P16" s="16"/>
    </row>
    <row r="17" spans="1:16" x14ac:dyDescent="0.3">
      <c r="A17" s="44">
        <v>5</v>
      </c>
      <c r="B17" s="7"/>
      <c r="C17" s="25" t="s">
        <v>77</v>
      </c>
      <c r="D17" s="151" t="s">
        <v>70</v>
      </c>
      <c r="E17" s="37">
        <v>4</v>
      </c>
      <c r="F17" s="52"/>
      <c r="G17" s="16"/>
      <c r="H17" s="16"/>
      <c r="I17" s="16"/>
      <c r="J17" s="151"/>
      <c r="K17" s="16"/>
      <c r="L17" s="16"/>
      <c r="M17" s="16"/>
      <c r="N17" s="16"/>
      <c r="O17" s="16"/>
      <c r="P17" s="16"/>
    </row>
    <row r="18" spans="1:16" ht="28" x14ac:dyDescent="0.3">
      <c r="A18" s="44">
        <v>6</v>
      </c>
      <c r="B18" s="7"/>
      <c r="C18" s="22" t="s">
        <v>160</v>
      </c>
      <c r="D18" s="151" t="s">
        <v>28</v>
      </c>
      <c r="E18" s="40">
        <v>0.55000000000000004</v>
      </c>
      <c r="F18" s="33"/>
      <c r="G18" s="20"/>
      <c r="H18" s="20"/>
      <c r="I18" s="20"/>
      <c r="J18" s="20"/>
      <c r="K18" s="16"/>
      <c r="L18" s="16"/>
      <c r="M18" s="16"/>
      <c r="N18" s="16"/>
      <c r="O18" s="16"/>
      <c r="P18" s="16"/>
    </row>
    <row r="19" spans="1:16" x14ac:dyDescent="0.3">
      <c r="A19" s="44">
        <v>7</v>
      </c>
      <c r="B19" s="7"/>
      <c r="C19" s="23" t="s">
        <v>154</v>
      </c>
      <c r="D19" s="151" t="s">
        <v>28</v>
      </c>
      <c r="E19" s="90">
        <v>1.25</v>
      </c>
      <c r="F19" s="50"/>
      <c r="G19" s="16"/>
      <c r="H19" s="16"/>
      <c r="I19" s="16"/>
      <c r="J19" s="16"/>
      <c r="K19" s="16"/>
      <c r="L19" s="16"/>
      <c r="M19" s="16"/>
      <c r="N19" s="16"/>
      <c r="O19" s="16"/>
      <c r="P19" s="16"/>
    </row>
    <row r="20" spans="1:16" x14ac:dyDescent="0.3">
      <c r="A20" s="44">
        <v>8</v>
      </c>
      <c r="B20" s="7"/>
      <c r="C20" s="23" t="s">
        <v>78</v>
      </c>
      <c r="D20" s="151" t="s">
        <v>35</v>
      </c>
      <c r="E20" s="37">
        <v>39.700000000000003</v>
      </c>
      <c r="F20" s="50"/>
      <c r="G20" s="16"/>
      <c r="H20" s="16"/>
      <c r="I20" s="16"/>
      <c r="J20" s="16"/>
      <c r="K20" s="16"/>
      <c r="L20" s="16"/>
      <c r="M20" s="16"/>
      <c r="N20" s="16"/>
      <c r="O20" s="16"/>
      <c r="P20" s="16"/>
    </row>
    <row r="21" spans="1:16" x14ac:dyDescent="0.3">
      <c r="A21" s="7"/>
      <c r="B21" s="7"/>
      <c r="C21" s="24" t="s">
        <v>161</v>
      </c>
      <c r="D21" s="7"/>
      <c r="E21" s="88"/>
      <c r="F21" s="8"/>
      <c r="G21" s="15"/>
      <c r="H21" s="149"/>
      <c r="I21" s="150"/>
      <c r="J21" s="150"/>
      <c r="K21" s="150"/>
      <c r="L21" s="15"/>
      <c r="M21" s="9"/>
      <c r="N21" s="150"/>
      <c r="O21" s="150"/>
      <c r="P21" s="15"/>
    </row>
    <row r="22" spans="1:16" x14ac:dyDescent="0.3">
      <c r="A22" s="44">
        <v>1</v>
      </c>
      <c r="B22" s="7"/>
      <c r="C22" s="23" t="s">
        <v>75</v>
      </c>
      <c r="D22" s="151" t="s">
        <v>72</v>
      </c>
      <c r="E22" s="37">
        <v>2</v>
      </c>
      <c r="F22" s="50"/>
      <c r="G22" s="16"/>
      <c r="H22" s="16"/>
      <c r="I22" s="151"/>
      <c r="J22" s="16"/>
      <c r="K22" s="16"/>
      <c r="L22" s="16"/>
      <c r="M22" s="16"/>
      <c r="N22" s="16"/>
      <c r="O22" s="16"/>
      <c r="P22" s="16"/>
    </row>
    <row r="23" spans="1:16" x14ac:dyDescent="0.3">
      <c r="A23" s="44">
        <v>2</v>
      </c>
      <c r="B23" s="7"/>
      <c r="C23" s="25" t="s">
        <v>159</v>
      </c>
      <c r="D23" s="151" t="s">
        <v>70</v>
      </c>
      <c r="E23" s="37">
        <v>2</v>
      </c>
      <c r="F23" s="52"/>
      <c r="G23" s="16"/>
      <c r="H23" s="16"/>
      <c r="I23" s="16"/>
      <c r="J23" s="151"/>
      <c r="K23" s="16"/>
      <c r="L23" s="16"/>
      <c r="M23" s="16"/>
      <c r="N23" s="16"/>
      <c r="O23" s="16"/>
      <c r="P23" s="16"/>
    </row>
    <row r="24" spans="1:16" x14ac:dyDescent="0.3">
      <c r="A24" s="44">
        <v>3</v>
      </c>
      <c r="B24" s="7"/>
      <c r="C24" s="25" t="s">
        <v>79</v>
      </c>
      <c r="D24" s="151" t="s">
        <v>70</v>
      </c>
      <c r="E24" s="37">
        <v>4</v>
      </c>
      <c r="F24" s="52"/>
      <c r="G24" s="16"/>
      <c r="H24" s="16"/>
      <c r="I24" s="16"/>
      <c r="J24" s="151"/>
      <c r="K24" s="16"/>
      <c r="L24" s="16"/>
      <c r="M24" s="16"/>
      <c r="N24" s="16"/>
      <c r="O24" s="16"/>
      <c r="P24" s="16"/>
    </row>
    <row r="25" spans="1:16" x14ac:dyDescent="0.3">
      <c r="A25" s="44">
        <v>4</v>
      </c>
      <c r="B25" s="7"/>
      <c r="C25" s="25" t="s">
        <v>77</v>
      </c>
      <c r="D25" s="151" t="s">
        <v>70</v>
      </c>
      <c r="E25" s="37">
        <v>2</v>
      </c>
      <c r="F25" s="52"/>
      <c r="G25" s="16"/>
      <c r="H25" s="16"/>
      <c r="I25" s="16"/>
      <c r="J25" s="151"/>
      <c r="K25" s="16"/>
      <c r="L25" s="16"/>
      <c r="M25" s="16"/>
      <c r="N25" s="16"/>
      <c r="O25" s="16"/>
      <c r="P25" s="16"/>
    </row>
    <row r="26" spans="1:16" ht="28" x14ac:dyDescent="0.3">
      <c r="A26" s="44">
        <v>5</v>
      </c>
      <c r="B26" s="7"/>
      <c r="C26" s="22" t="s">
        <v>160</v>
      </c>
      <c r="D26" s="151" t="s">
        <v>28</v>
      </c>
      <c r="E26" s="40">
        <v>0.28000000000000003</v>
      </c>
      <c r="F26" s="33"/>
      <c r="G26" s="20"/>
      <c r="H26" s="20"/>
      <c r="I26" s="20"/>
      <c r="J26" s="20"/>
      <c r="K26" s="16"/>
      <c r="L26" s="16"/>
      <c r="M26" s="16"/>
      <c r="N26" s="16"/>
      <c r="O26" s="16"/>
      <c r="P26" s="16"/>
    </row>
    <row r="27" spans="1:16" x14ac:dyDescent="0.3">
      <c r="A27" s="44">
        <v>6</v>
      </c>
      <c r="B27" s="7"/>
      <c r="C27" s="23" t="s">
        <v>154</v>
      </c>
      <c r="D27" s="151" t="s">
        <v>28</v>
      </c>
      <c r="E27" s="90">
        <v>0.63</v>
      </c>
      <c r="F27" s="50"/>
      <c r="G27" s="16"/>
      <c r="H27" s="16"/>
      <c r="I27" s="16"/>
      <c r="J27" s="16"/>
      <c r="K27" s="16"/>
      <c r="L27" s="16"/>
      <c r="M27" s="16"/>
      <c r="N27" s="16"/>
      <c r="O27" s="16"/>
      <c r="P27" s="16"/>
    </row>
    <row r="28" spans="1:16" x14ac:dyDescent="0.3">
      <c r="A28" s="44">
        <v>7</v>
      </c>
      <c r="B28" s="7"/>
      <c r="C28" s="23" t="s">
        <v>78</v>
      </c>
      <c r="D28" s="151" t="s">
        <v>35</v>
      </c>
      <c r="E28" s="37">
        <v>21</v>
      </c>
      <c r="F28" s="50"/>
      <c r="G28" s="16"/>
      <c r="H28" s="16"/>
      <c r="I28" s="16"/>
      <c r="J28" s="16"/>
      <c r="K28" s="16"/>
      <c r="L28" s="16"/>
      <c r="M28" s="16"/>
      <c r="N28" s="16"/>
      <c r="O28" s="16"/>
      <c r="P28" s="16"/>
    </row>
    <row r="29" spans="1:16" x14ac:dyDescent="0.3">
      <c r="A29" s="7"/>
      <c r="B29" s="7"/>
      <c r="C29" s="24" t="s">
        <v>210</v>
      </c>
      <c r="D29" s="7"/>
      <c r="E29" s="88"/>
      <c r="F29" s="8"/>
      <c r="G29" s="15"/>
      <c r="H29" s="149"/>
      <c r="I29" s="150"/>
      <c r="J29" s="150"/>
      <c r="K29" s="150"/>
      <c r="L29" s="15"/>
      <c r="M29" s="9"/>
      <c r="N29" s="150"/>
      <c r="O29" s="150"/>
      <c r="P29" s="15"/>
    </row>
    <row r="30" spans="1:16" x14ac:dyDescent="0.3">
      <c r="A30" s="44">
        <v>1</v>
      </c>
      <c r="B30" s="7"/>
      <c r="C30" s="23" t="s">
        <v>75</v>
      </c>
      <c r="D30" s="151" t="s">
        <v>72</v>
      </c>
      <c r="E30" s="37">
        <v>2</v>
      </c>
      <c r="F30" s="50"/>
      <c r="G30" s="16"/>
      <c r="H30" s="16"/>
      <c r="I30" s="151"/>
      <c r="J30" s="16"/>
      <c r="K30" s="16"/>
      <c r="L30" s="16"/>
      <c r="M30" s="16"/>
      <c r="N30" s="16"/>
      <c r="O30" s="16"/>
      <c r="P30" s="16"/>
    </row>
    <row r="31" spans="1:16" x14ac:dyDescent="0.3">
      <c r="A31" s="44">
        <v>2</v>
      </c>
      <c r="B31" s="7"/>
      <c r="C31" s="25" t="s">
        <v>209</v>
      </c>
      <c r="D31" s="151" t="s">
        <v>70</v>
      </c>
      <c r="E31" s="37">
        <v>2</v>
      </c>
      <c r="F31" s="52"/>
      <c r="G31" s="16"/>
      <c r="H31" s="16"/>
      <c r="I31" s="16"/>
      <c r="J31" s="151"/>
      <c r="K31" s="16"/>
      <c r="L31" s="16"/>
      <c r="M31" s="16"/>
      <c r="N31" s="16"/>
      <c r="O31" s="16"/>
      <c r="P31" s="16"/>
    </row>
    <row r="32" spans="1:16" x14ac:dyDescent="0.3">
      <c r="A32" s="44">
        <v>3</v>
      </c>
      <c r="B32" s="7"/>
      <c r="C32" s="25" t="s">
        <v>77</v>
      </c>
      <c r="D32" s="151" t="s">
        <v>70</v>
      </c>
      <c r="E32" s="37">
        <v>2</v>
      </c>
      <c r="F32" s="52"/>
      <c r="G32" s="16"/>
      <c r="H32" s="16"/>
      <c r="I32" s="16"/>
      <c r="J32" s="151"/>
      <c r="K32" s="16"/>
      <c r="L32" s="16"/>
      <c r="M32" s="16"/>
      <c r="N32" s="16"/>
      <c r="O32" s="16"/>
      <c r="P32" s="16"/>
    </row>
    <row r="33" spans="1:16" ht="28" x14ac:dyDescent="0.3">
      <c r="A33" s="44">
        <v>4</v>
      </c>
      <c r="B33" s="7"/>
      <c r="C33" s="22" t="s">
        <v>160</v>
      </c>
      <c r="D33" s="151" t="s">
        <v>28</v>
      </c>
      <c r="E33" s="40">
        <v>0.28000000000000003</v>
      </c>
      <c r="F33" s="33"/>
      <c r="G33" s="20"/>
      <c r="H33" s="20"/>
      <c r="I33" s="20"/>
      <c r="J33" s="20"/>
      <c r="K33" s="16"/>
      <c r="L33" s="16"/>
      <c r="M33" s="16"/>
      <c r="N33" s="16"/>
      <c r="O33" s="16"/>
      <c r="P33" s="16"/>
    </row>
    <row r="34" spans="1:16" x14ac:dyDescent="0.3">
      <c r="A34" s="44">
        <v>5</v>
      </c>
      <c r="B34" s="7"/>
      <c r="C34" s="23" t="s">
        <v>154</v>
      </c>
      <c r="D34" s="151" t="s">
        <v>28</v>
      </c>
      <c r="E34" s="90">
        <v>0.63</v>
      </c>
      <c r="F34" s="50"/>
      <c r="G34" s="16"/>
      <c r="H34" s="16"/>
      <c r="I34" s="16"/>
      <c r="J34" s="16"/>
      <c r="K34" s="16"/>
      <c r="L34" s="16"/>
      <c r="M34" s="16"/>
      <c r="N34" s="16"/>
      <c r="O34" s="16"/>
      <c r="P34" s="16"/>
    </row>
    <row r="35" spans="1:16" x14ac:dyDescent="0.3">
      <c r="A35" s="44">
        <v>6</v>
      </c>
      <c r="B35" s="7"/>
      <c r="C35" s="23" t="s">
        <v>78</v>
      </c>
      <c r="D35" s="151" t="s">
        <v>35</v>
      </c>
      <c r="E35" s="37">
        <v>21</v>
      </c>
      <c r="F35" s="50"/>
      <c r="G35" s="16"/>
      <c r="H35" s="16"/>
      <c r="I35" s="16"/>
      <c r="J35" s="16"/>
      <c r="K35" s="16"/>
      <c r="L35" s="16"/>
      <c r="M35" s="16"/>
      <c r="N35" s="16"/>
      <c r="O35" s="16"/>
      <c r="P35" s="16"/>
    </row>
    <row r="36" spans="1:16" x14ac:dyDescent="0.3">
      <c r="A36" s="7"/>
      <c r="B36" s="7"/>
      <c r="C36" s="24" t="s">
        <v>162</v>
      </c>
      <c r="D36" s="7"/>
      <c r="E36" s="88"/>
      <c r="F36" s="8"/>
      <c r="G36" s="15"/>
      <c r="H36" s="149"/>
      <c r="I36" s="150"/>
      <c r="J36" s="150"/>
      <c r="K36" s="150"/>
      <c r="L36" s="15"/>
      <c r="M36" s="9"/>
      <c r="N36" s="150"/>
      <c r="O36" s="150"/>
      <c r="P36" s="15"/>
    </row>
    <row r="37" spans="1:16" x14ac:dyDescent="0.3">
      <c r="A37" s="44">
        <v>1</v>
      </c>
      <c r="B37" s="7"/>
      <c r="C37" s="23" t="s">
        <v>75</v>
      </c>
      <c r="D37" s="151" t="s">
        <v>72</v>
      </c>
      <c r="E37" s="37">
        <v>2</v>
      </c>
      <c r="F37" s="50"/>
      <c r="G37" s="16"/>
      <c r="H37" s="16"/>
      <c r="I37" s="151"/>
      <c r="J37" s="16"/>
      <c r="K37" s="16"/>
      <c r="L37" s="16"/>
      <c r="M37" s="16"/>
      <c r="N37" s="16"/>
      <c r="O37" s="16"/>
      <c r="P37" s="16"/>
    </row>
    <row r="38" spans="1:16" x14ac:dyDescent="0.3">
      <c r="A38" s="44">
        <v>2</v>
      </c>
      <c r="B38" s="7"/>
      <c r="C38" s="25" t="s">
        <v>159</v>
      </c>
      <c r="D38" s="151" t="s">
        <v>70</v>
      </c>
      <c r="E38" s="37">
        <v>2</v>
      </c>
      <c r="F38" s="52"/>
      <c r="G38" s="16"/>
      <c r="H38" s="16"/>
      <c r="I38" s="16"/>
      <c r="J38" s="151"/>
      <c r="K38" s="16"/>
      <c r="L38" s="16"/>
      <c r="M38" s="16"/>
      <c r="N38" s="16"/>
      <c r="O38" s="16"/>
      <c r="P38" s="16"/>
    </row>
    <row r="39" spans="1:16" x14ac:dyDescent="0.3">
      <c r="A39" s="44">
        <v>3</v>
      </c>
      <c r="B39" s="7"/>
      <c r="C39" s="25" t="s">
        <v>76</v>
      </c>
      <c r="D39" s="151" t="s">
        <v>70</v>
      </c>
      <c r="E39" s="37">
        <v>2</v>
      </c>
      <c r="F39" s="52"/>
      <c r="G39" s="16"/>
      <c r="H39" s="16"/>
      <c r="I39" s="16"/>
      <c r="J39" s="151"/>
      <c r="K39" s="16"/>
      <c r="L39" s="16"/>
      <c r="M39" s="16"/>
      <c r="N39" s="16"/>
      <c r="O39" s="16"/>
      <c r="P39" s="16"/>
    </row>
    <row r="40" spans="1:16" x14ac:dyDescent="0.3">
      <c r="A40" s="44">
        <v>4</v>
      </c>
      <c r="B40" s="7"/>
      <c r="C40" s="25" t="s">
        <v>77</v>
      </c>
      <c r="D40" s="151" t="s">
        <v>70</v>
      </c>
      <c r="E40" s="37">
        <v>2</v>
      </c>
      <c r="F40" s="52"/>
      <c r="G40" s="16"/>
      <c r="H40" s="16"/>
      <c r="I40" s="16"/>
      <c r="J40" s="151"/>
      <c r="K40" s="16"/>
      <c r="L40" s="16"/>
      <c r="M40" s="16"/>
      <c r="N40" s="16"/>
      <c r="O40" s="16"/>
      <c r="P40" s="16"/>
    </row>
    <row r="41" spans="1:16" ht="28" x14ac:dyDescent="0.3">
      <c r="A41" s="44">
        <v>5</v>
      </c>
      <c r="B41" s="7"/>
      <c r="C41" s="22" t="s">
        <v>160</v>
      </c>
      <c r="D41" s="151" t="s">
        <v>28</v>
      </c>
      <c r="E41" s="40">
        <v>0.28000000000000003</v>
      </c>
      <c r="F41" s="33"/>
      <c r="G41" s="20"/>
      <c r="H41" s="20"/>
      <c r="I41" s="20"/>
      <c r="J41" s="20"/>
      <c r="K41" s="16"/>
      <c r="L41" s="16"/>
      <c r="M41" s="16"/>
      <c r="N41" s="16"/>
      <c r="O41" s="16"/>
      <c r="P41" s="16"/>
    </row>
    <row r="42" spans="1:16" x14ac:dyDescent="0.3">
      <c r="A42" s="44">
        <v>6</v>
      </c>
      <c r="B42" s="7"/>
      <c r="C42" s="23" t="s">
        <v>154</v>
      </c>
      <c r="D42" s="151" t="s">
        <v>28</v>
      </c>
      <c r="E42" s="90">
        <v>0.63</v>
      </c>
      <c r="F42" s="50"/>
      <c r="G42" s="16"/>
      <c r="H42" s="16"/>
      <c r="I42" s="16"/>
      <c r="J42" s="16"/>
      <c r="K42" s="16"/>
      <c r="L42" s="16"/>
      <c r="M42" s="16"/>
      <c r="N42" s="16"/>
      <c r="O42" s="16"/>
      <c r="P42" s="16"/>
    </row>
    <row r="43" spans="1:16" x14ac:dyDescent="0.3">
      <c r="A43" s="44">
        <v>7</v>
      </c>
      <c r="B43" s="7"/>
      <c r="C43" s="23" t="s">
        <v>78</v>
      </c>
      <c r="D43" s="151" t="s">
        <v>35</v>
      </c>
      <c r="E43" s="37">
        <v>25.6</v>
      </c>
      <c r="F43" s="50"/>
      <c r="G43" s="16"/>
      <c r="H43" s="16"/>
      <c r="I43" s="16"/>
      <c r="J43" s="16"/>
      <c r="K43" s="16"/>
      <c r="L43" s="16"/>
      <c r="M43" s="16"/>
      <c r="N43" s="16"/>
      <c r="O43" s="16"/>
      <c r="P43" s="16"/>
    </row>
    <row r="44" spans="1:16" x14ac:dyDescent="0.3">
      <c r="A44" s="7"/>
      <c r="B44" s="7"/>
      <c r="C44" s="24" t="s">
        <v>163</v>
      </c>
      <c r="D44" s="7"/>
      <c r="E44" s="88"/>
      <c r="F44" s="8"/>
      <c r="G44" s="15"/>
      <c r="H44" s="149"/>
      <c r="I44" s="150"/>
      <c r="J44" s="150"/>
      <c r="K44" s="150"/>
      <c r="L44" s="15"/>
      <c r="M44" s="9"/>
      <c r="N44" s="150"/>
      <c r="O44" s="150"/>
      <c r="P44" s="15"/>
    </row>
    <row r="45" spans="1:16" x14ac:dyDescent="0.3">
      <c r="A45" s="44">
        <v>1</v>
      </c>
      <c r="B45" s="7"/>
      <c r="C45" s="23" t="s">
        <v>75</v>
      </c>
      <c r="D45" s="151" t="s">
        <v>72</v>
      </c>
      <c r="E45" s="37">
        <v>2</v>
      </c>
      <c r="F45" s="50"/>
      <c r="G45" s="16"/>
      <c r="H45" s="16"/>
      <c r="I45" s="151"/>
      <c r="J45" s="16"/>
      <c r="K45" s="16"/>
      <c r="L45" s="16"/>
      <c r="M45" s="16"/>
      <c r="N45" s="16"/>
      <c r="O45" s="16"/>
      <c r="P45" s="16"/>
    </row>
    <row r="46" spans="1:16" x14ac:dyDescent="0.3">
      <c r="A46" s="44">
        <v>2</v>
      </c>
      <c r="B46" s="7"/>
      <c r="C46" s="25" t="s">
        <v>209</v>
      </c>
      <c r="D46" s="151" t="s">
        <v>70</v>
      </c>
      <c r="E46" s="37">
        <v>2</v>
      </c>
      <c r="F46" s="52"/>
      <c r="G46" s="16"/>
      <c r="H46" s="16"/>
      <c r="I46" s="16"/>
      <c r="J46" s="151"/>
      <c r="K46" s="16"/>
      <c r="L46" s="16"/>
      <c r="M46" s="16"/>
      <c r="N46" s="16"/>
      <c r="O46" s="16"/>
      <c r="P46" s="16"/>
    </row>
    <row r="47" spans="1:16" x14ac:dyDescent="0.3">
      <c r="A47" s="44">
        <v>3</v>
      </c>
      <c r="B47" s="7"/>
      <c r="C47" s="25" t="s">
        <v>77</v>
      </c>
      <c r="D47" s="151" t="s">
        <v>70</v>
      </c>
      <c r="E47" s="37">
        <v>2</v>
      </c>
      <c r="F47" s="52"/>
      <c r="G47" s="16"/>
      <c r="H47" s="16"/>
      <c r="I47" s="16"/>
      <c r="J47" s="151"/>
      <c r="K47" s="16"/>
      <c r="L47" s="16"/>
      <c r="M47" s="16"/>
      <c r="N47" s="16"/>
      <c r="O47" s="16"/>
      <c r="P47" s="16"/>
    </row>
    <row r="48" spans="1:16" ht="28" x14ac:dyDescent="0.3">
      <c r="A48" s="44">
        <v>4</v>
      </c>
      <c r="B48" s="7"/>
      <c r="C48" s="22" t="s">
        <v>160</v>
      </c>
      <c r="D48" s="151" t="s">
        <v>28</v>
      </c>
      <c r="E48" s="40">
        <v>0.28000000000000003</v>
      </c>
      <c r="F48" s="33"/>
      <c r="G48" s="20"/>
      <c r="H48" s="20"/>
      <c r="I48" s="20"/>
      <c r="J48" s="20"/>
      <c r="K48" s="16"/>
      <c r="L48" s="16"/>
      <c r="M48" s="16"/>
      <c r="N48" s="16"/>
      <c r="O48" s="16"/>
      <c r="P48" s="16"/>
    </row>
    <row r="49" spans="1:16" x14ac:dyDescent="0.3">
      <c r="A49" s="44">
        <v>5</v>
      </c>
      <c r="B49" s="7"/>
      <c r="C49" s="23" t="s">
        <v>154</v>
      </c>
      <c r="D49" s="151" t="s">
        <v>28</v>
      </c>
      <c r="E49" s="90">
        <v>0.63</v>
      </c>
      <c r="F49" s="50"/>
      <c r="G49" s="16"/>
      <c r="H49" s="16"/>
      <c r="I49" s="16"/>
      <c r="J49" s="16"/>
      <c r="K49" s="16"/>
      <c r="L49" s="16"/>
      <c r="M49" s="16"/>
      <c r="N49" s="16"/>
      <c r="O49" s="16"/>
      <c r="P49" s="16"/>
    </row>
    <row r="50" spans="1:16" x14ac:dyDescent="0.3">
      <c r="A50" s="44">
        <v>6</v>
      </c>
      <c r="B50" s="7"/>
      <c r="C50" s="23" t="s">
        <v>78</v>
      </c>
      <c r="D50" s="151" t="s">
        <v>35</v>
      </c>
      <c r="E50" s="37">
        <v>21</v>
      </c>
      <c r="F50" s="50"/>
      <c r="G50" s="16"/>
      <c r="H50" s="16"/>
      <c r="I50" s="16"/>
      <c r="J50" s="16"/>
      <c r="K50" s="16"/>
      <c r="L50" s="16"/>
      <c r="M50" s="16"/>
      <c r="N50" s="16"/>
      <c r="O50" s="16"/>
      <c r="P50" s="16"/>
    </row>
    <row r="51" spans="1:16" x14ac:dyDescent="0.3">
      <c r="A51" s="7"/>
      <c r="B51" s="7"/>
      <c r="C51" s="24" t="s">
        <v>238</v>
      </c>
      <c r="D51" s="7"/>
      <c r="E51" s="88"/>
      <c r="F51" s="8"/>
      <c r="G51" s="15"/>
      <c r="H51" s="149"/>
      <c r="I51" s="150"/>
      <c r="J51" s="150"/>
      <c r="K51" s="150"/>
      <c r="L51" s="15"/>
      <c r="M51" s="9"/>
      <c r="N51" s="150"/>
      <c r="O51" s="150"/>
      <c r="P51" s="15"/>
    </row>
    <row r="52" spans="1:16" x14ac:dyDescent="0.3">
      <c r="A52" s="44">
        <v>1</v>
      </c>
      <c r="B52" s="7"/>
      <c r="C52" s="23" t="s">
        <v>75</v>
      </c>
      <c r="D52" s="151" t="s">
        <v>72</v>
      </c>
      <c r="E52" s="37">
        <v>2</v>
      </c>
      <c r="F52" s="50"/>
      <c r="G52" s="16"/>
      <c r="H52" s="16"/>
      <c r="I52" s="151"/>
      <c r="J52" s="16"/>
      <c r="K52" s="16"/>
      <c r="L52" s="16"/>
      <c r="M52" s="16"/>
      <c r="N52" s="16"/>
      <c r="O52" s="16"/>
      <c r="P52" s="16"/>
    </row>
    <row r="53" spans="1:16" x14ac:dyDescent="0.3">
      <c r="A53" s="44">
        <v>2</v>
      </c>
      <c r="B53" s="7"/>
      <c r="C53" s="25" t="s">
        <v>209</v>
      </c>
      <c r="D53" s="151" t="s">
        <v>70</v>
      </c>
      <c r="E53" s="37">
        <v>2</v>
      </c>
      <c r="F53" s="52"/>
      <c r="G53" s="16"/>
      <c r="H53" s="16"/>
      <c r="I53" s="16"/>
      <c r="J53" s="151"/>
      <c r="K53" s="16"/>
      <c r="L53" s="16"/>
      <c r="M53" s="16"/>
      <c r="N53" s="16"/>
      <c r="O53" s="16"/>
      <c r="P53" s="16"/>
    </row>
    <row r="54" spans="1:16" x14ac:dyDescent="0.3">
      <c r="A54" s="44">
        <v>3</v>
      </c>
      <c r="B54" s="7"/>
      <c r="C54" s="25" t="s">
        <v>77</v>
      </c>
      <c r="D54" s="151" t="s">
        <v>70</v>
      </c>
      <c r="E54" s="37">
        <v>2</v>
      </c>
      <c r="F54" s="52"/>
      <c r="G54" s="16"/>
      <c r="H54" s="16"/>
      <c r="I54" s="16"/>
      <c r="J54" s="151"/>
      <c r="K54" s="16"/>
      <c r="L54" s="16"/>
      <c r="M54" s="16"/>
      <c r="N54" s="16"/>
      <c r="O54" s="16"/>
      <c r="P54" s="16"/>
    </row>
    <row r="55" spans="1:16" ht="28" x14ac:dyDescent="0.3">
      <c r="A55" s="44">
        <v>4</v>
      </c>
      <c r="B55" s="7"/>
      <c r="C55" s="22" t="s">
        <v>160</v>
      </c>
      <c r="D55" s="151" t="s">
        <v>28</v>
      </c>
      <c r="E55" s="40">
        <v>0.28000000000000003</v>
      </c>
      <c r="F55" s="33"/>
      <c r="G55" s="20"/>
      <c r="H55" s="20"/>
      <c r="I55" s="20"/>
      <c r="J55" s="20"/>
      <c r="K55" s="16"/>
      <c r="L55" s="16"/>
      <c r="M55" s="16"/>
      <c r="N55" s="16"/>
      <c r="O55" s="16"/>
      <c r="P55" s="16"/>
    </row>
    <row r="56" spans="1:16" x14ac:dyDescent="0.3">
      <c r="A56" s="44">
        <v>5</v>
      </c>
      <c r="B56" s="7"/>
      <c r="C56" s="23" t="s">
        <v>154</v>
      </c>
      <c r="D56" s="151" t="s">
        <v>28</v>
      </c>
      <c r="E56" s="90">
        <v>0.63</v>
      </c>
      <c r="F56" s="50"/>
      <c r="G56" s="16"/>
      <c r="H56" s="16"/>
      <c r="I56" s="16"/>
      <c r="J56" s="16"/>
      <c r="K56" s="16"/>
      <c r="L56" s="16"/>
      <c r="M56" s="16"/>
      <c r="N56" s="16"/>
      <c r="O56" s="16"/>
      <c r="P56" s="16"/>
    </row>
    <row r="57" spans="1:16" x14ac:dyDescent="0.3">
      <c r="A57" s="44">
        <v>6</v>
      </c>
      <c r="B57" s="7"/>
      <c r="C57" s="23" t="s">
        <v>78</v>
      </c>
      <c r="D57" s="151" t="s">
        <v>35</v>
      </c>
      <c r="E57" s="37">
        <v>22</v>
      </c>
      <c r="F57" s="50"/>
      <c r="G57" s="16"/>
      <c r="H57" s="16"/>
      <c r="I57" s="16"/>
      <c r="J57" s="16"/>
      <c r="K57" s="16"/>
      <c r="L57" s="16"/>
      <c r="M57" s="16"/>
      <c r="N57" s="16"/>
      <c r="O57" s="16"/>
      <c r="P57" s="16"/>
    </row>
    <row r="58" spans="1:16" x14ac:dyDescent="0.3">
      <c r="A58" s="7"/>
      <c r="B58" s="7"/>
      <c r="C58" s="24" t="s">
        <v>164</v>
      </c>
      <c r="D58" s="7"/>
      <c r="E58" s="88"/>
      <c r="F58" s="8"/>
      <c r="G58" s="15"/>
      <c r="H58" s="149"/>
      <c r="I58" s="150"/>
      <c r="J58" s="150"/>
      <c r="K58" s="150"/>
      <c r="L58" s="15"/>
      <c r="M58" s="9"/>
      <c r="N58" s="150"/>
      <c r="O58" s="150"/>
      <c r="P58" s="15"/>
    </row>
    <row r="59" spans="1:16" x14ac:dyDescent="0.3">
      <c r="A59" s="44">
        <v>1</v>
      </c>
      <c r="B59" s="7"/>
      <c r="C59" s="23" t="s">
        <v>75</v>
      </c>
      <c r="D59" s="151" t="s">
        <v>72</v>
      </c>
      <c r="E59" s="37">
        <v>2</v>
      </c>
      <c r="F59" s="50"/>
      <c r="G59" s="16"/>
      <c r="H59" s="16"/>
      <c r="I59" s="151"/>
      <c r="J59" s="16"/>
      <c r="K59" s="16"/>
      <c r="L59" s="16"/>
      <c r="M59" s="16"/>
      <c r="N59" s="16"/>
      <c r="O59" s="16"/>
      <c r="P59" s="16"/>
    </row>
    <row r="60" spans="1:16" x14ac:dyDescent="0.3">
      <c r="A60" s="44">
        <v>2</v>
      </c>
      <c r="B60" s="7"/>
      <c r="C60" s="25" t="s">
        <v>209</v>
      </c>
      <c r="D60" s="151" t="s">
        <v>70</v>
      </c>
      <c r="E60" s="37">
        <v>2</v>
      </c>
      <c r="F60" s="52"/>
      <c r="G60" s="16"/>
      <c r="H60" s="16"/>
      <c r="I60" s="16"/>
      <c r="J60" s="151"/>
      <c r="K60" s="16"/>
      <c r="L60" s="16"/>
      <c r="M60" s="16"/>
      <c r="N60" s="16"/>
      <c r="O60" s="16"/>
      <c r="P60" s="16"/>
    </row>
    <row r="61" spans="1:16" x14ac:dyDescent="0.3">
      <c r="A61" s="44">
        <v>3</v>
      </c>
      <c r="B61" s="7"/>
      <c r="C61" s="25" t="s">
        <v>77</v>
      </c>
      <c r="D61" s="151" t="s">
        <v>70</v>
      </c>
      <c r="E61" s="37">
        <v>2</v>
      </c>
      <c r="F61" s="52"/>
      <c r="G61" s="16"/>
      <c r="H61" s="16"/>
      <c r="I61" s="16"/>
      <c r="J61" s="151"/>
      <c r="K61" s="16"/>
      <c r="L61" s="16"/>
      <c r="M61" s="16"/>
      <c r="N61" s="16"/>
      <c r="O61" s="16"/>
      <c r="P61" s="16"/>
    </row>
    <row r="62" spans="1:16" ht="28" x14ac:dyDescent="0.3">
      <c r="A62" s="44">
        <v>4</v>
      </c>
      <c r="B62" s="7"/>
      <c r="C62" s="22" t="s">
        <v>160</v>
      </c>
      <c r="D62" s="151" t="s">
        <v>28</v>
      </c>
      <c r="E62" s="40">
        <v>0.28000000000000003</v>
      </c>
      <c r="F62" s="33"/>
      <c r="G62" s="20"/>
      <c r="H62" s="20"/>
      <c r="I62" s="20"/>
      <c r="J62" s="20"/>
      <c r="K62" s="16"/>
      <c r="L62" s="16"/>
      <c r="M62" s="16"/>
      <c r="N62" s="16"/>
      <c r="O62" s="16"/>
      <c r="P62" s="16"/>
    </row>
    <row r="63" spans="1:16" x14ac:dyDescent="0.3">
      <c r="A63" s="44">
        <v>5</v>
      </c>
      <c r="B63" s="7"/>
      <c r="C63" s="23" t="s">
        <v>154</v>
      </c>
      <c r="D63" s="151" t="s">
        <v>28</v>
      </c>
      <c r="E63" s="90">
        <v>0.63</v>
      </c>
      <c r="F63" s="50"/>
      <c r="G63" s="16"/>
      <c r="H63" s="16"/>
      <c r="I63" s="16"/>
      <c r="J63" s="16"/>
      <c r="K63" s="16"/>
      <c r="L63" s="16"/>
      <c r="M63" s="16"/>
      <c r="N63" s="16"/>
      <c r="O63" s="16"/>
      <c r="P63" s="16"/>
    </row>
    <row r="64" spans="1:16" x14ac:dyDescent="0.3">
      <c r="A64" s="44">
        <v>6</v>
      </c>
      <c r="B64" s="7"/>
      <c r="C64" s="23" t="s">
        <v>78</v>
      </c>
      <c r="D64" s="151" t="s">
        <v>35</v>
      </c>
      <c r="E64" s="37">
        <v>22</v>
      </c>
      <c r="F64" s="50"/>
      <c r="G64" s="16"/>
      <c r="H64" s="16"/>
      <c r="I64" s="16"/>
      <c r="J64" s="16"/>
      <c r="K64" s="16"/>
      <c r="L64" s="16"/>
      <c r="M64" s="16"/>
      <c r="N64" s="16"/>
      <c r="O64" s="16"/>
      <c r="P64" s="16"/>
    </row>
    <row r="65" spans="1:16" x14ac:dyDescent="0.3">
      <c r="A65" s="7"/>
      <c r="B65" s="7"/>
      <c r="C65" s="24" t="s">
        <v>211</v>
      </c>
      <c r="D65" s="7"/>
      <c r="E65" s="88"/>
      <c r="F65" s="8"/>
      <c r="G65" s="15"/>
      <c r="H65" s="149"/>
      <c r="I65" s="150"/>
      <c r="J65" s="150"/>
      <c r="K65" s="150"/>
      <c r="L65" s="15"/>
      <c r="M65" s="9"/>
      <c r="N65" s="150"/>
      <c r="O65" s="150"/>
      <c r="P65" s="15"/>
    </row>
    <row r="66" spans="1:16" ht="14.25" customHeight="1" x14ac:dyDescent="0.3">
      <c r="A66" s="44">
        <v>1</v>
      </c>
      <c r="B66" s="7"/>
      <c r="C66" s="23" t="s">
        <v>75</v>
      </c>
      <c r="D66" s="151" t="s">
        <v>72</v>
      </c>
      <c r="E66" s="37">
        <v>1</v>
      </c>
      <c r="F66" s="50"/>
      <c r="G66" s="16"/>
      <c r="H66" s="16"/>
      <c r="I66" s="151"/>
      <c r="J66" s="16"/>
      <c r="K66" s="16"/>
      <c r="L66" s="16"/>
      <c r="M66" s="16"/>
      <c r="N66" s="16"/>
      <c r="O66" s="16"/>
      <c r="P66" s="16"/>
    </row>
    <row r="67" spans="1:16" x14ac:dyDescent="0.3">
      <c r="A67" s="44">
        <v>2</v>
      </c>
      <c r="B67" s="7"/>
      <c r="C67" s="25" t="s">
        <v>156</v>
      </c>
      <c r="D67" s="151" t="s">
        <v>70</v>
      </c>
      <c r="E67" s="37">
        <v>1</v>
      </c>
      <c r="F67" s="52"/>
      <c r="G67" s="16"/>
      <c r="H67" s="16"/>
      <c r="I67" s="16"/>
      <c r="J67" s="151"/>
      <c r="K67" s="16"/>
      <c r="L67" s="16"/>
      <c r="M67" s="16"/>
      <c r="N67" s="16"/>
      <c r="O67" s="16"/>
      <c r="P67" s="16"/>
    </row>
    <row r="68" spans="1:16" ht="14.25" customHeight="1" x14ac:dyDescent="0.3">
      <c r="A68" s="44">
        <v>3</v>
      </c>
      <c r="B68" s="7"/>
      <c r="C68" s="25" t="s">
        <v>158</v>
      </c>
      <c r="D68" s="151" t="s">
        <v>70</v>
      </c>
      <c r="E68" s="37">
        <v>1</v>
      </c>
      <c r="F68" s="52"/>
      <c r="G68" s="16"/>
      <c r="H68" s="16"/>
      <c r="I68" s="16"/>
      <c r="J68" s="151"/>
      <c r="K68" s="16"/>
      <c r="L68" s="16"/>
      <c r="M68" s="16"/>
      <c r="N68" s="16"/>
      <c r="O68" s="16"/>
      <c r="P68" s="16"/>
    </row>
    <row r="69" spans="1:16" x14ac:dyDescent="0.3">
      <c r="A69" s="44">
        <v>4</v>
      </c>
      <c r="B69" s="7"/>
      <c r="C69" s="25" t="s">
        <v>157</v>
      </c>
      <c r="D69" s="151" t="s">
        <v>70</v>
      </c>
      <c r="E69" s="37">
        <v>1</v>
      </c>
      <c r="F69" s="52"/>
      <c r="G69" s="16"/>
      <c r="H69" s="16"/>
      <c r="I69" s="16"/>
      <c r="J69" s="151"/>
      <c r="K69" s="16"/>
      <c r="L69" s="16"/>
      <c r="M69" s="16"/>
      <c r="N69" s="16"/>
      <c r="O69" s="16"/>
      <c r="P69" s="16"/>
    </row>
    <row r="70" spans="1:16" x14ac:dyDescent="0.3">
      <c r="A70" s="44">
        <v>5</v>
      </c>
      <c r="B70" s="7"/>
      <c r="C70" s="25" t="s">
        <v>214</v>
      </c>
      <c r="D70" s="151" t="s">
        <v>70</v>
      </c>
      <c r="E70" s="37">
        <v>2</v>
      </c>
      <c r="F70" s="52"/>
      <c r="G70" s="16"/>
      <c r="H70" s="16"/>
      <c r="I70" s="16"/>
      <c r="J70" s="151"/>
      <c r="K70" s="16"/>
      <c r="L70" s="16"/>
      <c r="M70" s="16"/>
      <c r="N70" s="16"/>
      <c r="O70" s="16"/>
      <c r="P70" s="16"/>
    </row>
    <row r="71" spans="1:16" ht="28" x14ac:dyDescent="0.3">
      <c r="A71" s="44">
        <v>6</v>
      </c>
      <c r="B71" s="7"/>
      <c r="C71" s="22" t="s">
        <v>160</v>
      </c>
      <c r="D71" s="151" t="s">
        <v>28</v>
      </c>
      <c r="E71" s="40">
        <v>0.18</v>
      </c>
      <c r="F71" s="33"/>
      <c r="G71" s="20"/>
      <c r="H71" s="20"/>
      <c r="I71" s="20"/>
      <c r="J71" s="20"/>
      <c r="K71" s="16"/>
      <c r="L71" s="16"/>
      <c r="M71" s="16"/>
      <c r="N71" s="16"/>
      <c r="O71" s="16"/>
      <c r="P71" s="16"/>
    </row>
    <row r="72" spans="1:16" x14ac:dyDescent="0.3">
      <c r="A72" s="44">
        <v>7</v>
      </c>
      <c r="B72" s="7"/>
      <c r="C72" s="23" t="s">
        <v>154</v>
      </c>
      <c r="D72" s="151" t="s">
        <v>28</v>
      </c>
      <c r="E72" s="90">
        <v>0.41</v>
      </c>
      <c r="F72" s="50"/>
      <c r="G72" s="16"/>
      <c r="H72" s="16"/>
      <c r="I72" s="16"/>
      <c r="J72" s="16"/>
      <c r="K72" s="16"/>
      <c r="L72" s="16"/>
      <c r="M72" s="16"/>
      <c r="N72" s="16"/>
      <c r="O72" s="16"/>
      <c r="P72" s="16"/>
    </row>
    <row r="73" spans="1:16" x14ac:dyDescent="0.3">
      <c r="A73" s="44">
        <v>8</v>
      </c>
      <c r="B73" s="7"/>
      <c r="C73" s="23" t="s">
        <v>78</v>
      </c>
      <c r="D73" s="151" t="s">
        <v>35</v>
      </c>
      <c r="E73" s="37">
        <v>3</v>
      </c>
      <c r="F73" s="50"/>
      <c r="G73" s="16"/>
      <c r="H73" s="16"/>
      <c r="I73" s="16"/>
      <c r="J73" s="16"/>
      <c r="K73" s="16"/>
      <c r="L73" s="16"/>
      <c r="M73" s="16"/>
      <c r="N73" s="16"/>
      <c r="O73" s="16"/>
      <c r="P73" s="16"/>
    </row>
    <row r="74" spans="1:16" x14ac:dyDescent="0.3">
      <c r="A74" s="7"/>
      <c r="B74" s="7"/>
      <c r="C74" s="34" t="s">
        <v>239</v>
      </c>
      <c r="D74" s="90"/>
      <c r="E74" s="43"/>
      <c r="F74" s="37"/>
      <c r="G74" s="37"/>
      <c r="H74" s="16"/>
      <c r="I74" s="16"/>
      <c r="J74" s="16"/>
      <c r="K74" s="16"/>
      <c r="L74" s="16"/>
      <c r="M74" s="16"/>
      <c r="N74" s="16"/>
      <c r="O74" s="16"/>
      <c r="P74" s="16"/>
    </row>
    <row r="75" spans="1:16" ht="28" x14ac:dyDescent="0.3">
      <c r="A75" s="44">
        <v>1</v>
      </c>
      <c r="B75" s="7"/>
      <c r="C75" s="22" t="s">
        <v>152</v>
      </c>
      <c r="D75" s="89" t="s">
        <v>41</v>
      </c>
      <c r="E75" s="40">
        <v>18</v>
      </c>
      <c r="F75" s="40"/>
      <c r="G75" s="40"/>
      <c r="H75" s="20"/>
      <c r="I75" s="20"/>
      <c r="J75" s="20"/>
      <c r="K75" s="16"/>
      <c r="L75" s="16"/>
      <c r="M75" s="16"/>
      <c r="N75" s="16"/>
      <c r="O75" s="16"/>
      <c r="P75" s="16"/>
    </row>
    <row r="76" spans="1:16" ht="28" x14ac:dyDescent="0.3">
      <c r="A76" s="44">
        <v>2</v>
      </c>
      <c r="B76" s="7"/>
      <c r="C76" s="22" t="s">
        <v>153</v>
      </c>
      <c r="D76" s="90" t="s">
        <v>28</v>
      </c>
      <c r="E76" s="40">
        <v>0.22</v>
      </c>
      <c r="F76" s="40"/>
      <c r="G76" s="40"/>
      <c r="H76" s="20"/>
      <c r="I76" s="20"/>
      <c r="J76" s="20"/>
      <c r="K76" s="16"/>
      <c r="L76" s="16"/>
      <c r="M76" s="16"/>
      <c r="N76" s="16"/>
      <c r="O76" s="16"/>
      <c r="P76" s="16"/>
    </row>
    <row r="77" spans="1:16" x14ac:dyDescent="0.3">
      <c r="A77" s="44">
        <v>3</v>
      </c>
      <c r="B77" s="7"/>
      <c r="C77" s="23" t="s">
        <v>155</v>
      </c>
      <c r="D77" s="90" t="s">
        <v>35</v>
      </c>
      <c r="E77" s="37">
        <v>2</v>
      </c>
      <c r="F77" s="37"/>
      <c r="G77" s="37"/>
      <c r="H77" s="16"/>
      <c r="I77" s="16"/>
      <c r="J77" s="16"/>
      <c r="K77" s="16"/>
      <c r="L77" s="16"/>
      <c r="M77" s="16"/>
      <c r="N77" s="16"/>
      <c r="O77" s="16"/>
      <c r="P77" s="16"/>
    </row>
    <row r="78" spans="1:16" x14ac:dyDescent="0.3">
      <c r="A78" s="7"/>
      <c r="B78" s="7"/>
      <c r="C78" s="34" t="s">
        <v>240</v>
      </c>
      <c r="D78" s="58"/>
      <c r="E78" s="43"/>
      <c r="F78" s="37"/>
      <c r="G78" s="37"/>
      <c r="H78" s="16"/>
      <c r="I78" s="16"/>
      <c r="J78" s="16"/>
      <c r="K78" s="16"/>
      <c r="L78" s="16"/>
      <c r="M78" s="16"/>
      <c r="N78" s="16"/>
      <c r="O78" s="16"/>
      <c r="P78" s="16"/>
    </row>
    <row r="79" spans="1:16" ht="28" x14ac:dyDescent="0.3">
      <c r="A79" s="44">
        <v>1</v>
      </c>
      <c r="B79" s="7"/>
      <c r="C79" s="22" t="s">
        <v>152</v>
      </c>
      <c r="D79" s="89" t="s">
        <v>41</v>
      </c>
      <c r="E79" s="40">
        <v>494</v>
      </c>
      <c r="F79" s="40"/>
      <c r="G79" s="40"/>
      <c r="H79" s="20"/>
      <c r="I79" s="20"/>
      <c r="J79" s="20"/>
      <c r="K79" s="16"/>
      <c r="L79" s="16"/>
      <c r="M79" s="16"/>
      <c r="N79" s="16"/>
      <c r="O79" s="16"/>
      <c r="P79" s="16"/>
    </row>
    <row r="80" spans="1:16" x14ac:dyDescent="0.3">
      <c r="A80" s="44">
        <v>2</v>
      </c>
      <c r="B80" s="7"/>
      <c r="C80" s="21" t="s">
        <v>170</v>
      </c>
      <c r="D80" s="90" t="s">
        <v>41</v>
      </c>
      <c r="E80" s="37">
        <v>308</v>
      </c>
      <c r="F80" s="37"/>
      <c r="G80" s="40"/>
      <c r="H80" s="20"/>
      <c r="I80" s="16"/>
      <c r="J80" s="16"/>
      <c r="K80" s="16"/>
      <c r="L80" s="16"/>
      <c r="M80" s="16"/>
      <c r="N80" s="16"/>
      <c r="O80" s="16"/>
      <c r="P80" s="16"/>
    </row>
    <row r="81" spans="1:16" ht="28" x14ac:dyDescent="0.3">
      <c r="A81" s="44">
        <v>3</v>
      </c>
      <c r="B81" s="7"/>
      <c r="C81" s="22" t="s">
        <v>153</v>
      </c>
      <c r="D81" s="90" t="s">
        <v>28</v>
      </c>
      <c r="E81" s="40">
        <v>1.44</v>
      </c>
      <c r="F81" s="40"/>
      <c r="G81" s="40"/>
      <c r="H81" s="20"/>
      <c r="I81" s="20"/>
      <c r="J81" s="20"/>
      <c r="K81" s="16"/>
      <c r="L81" s="16"/>
      <c r="M81" s="16"/>
      <c r="N81" s="16"/>
      <c r="O81" s="16"/>
      <c r="P81" s="16"/>
    </row>
    <row r="82" spans="1:16" x14ac:dyDescent="0.3">
      <c r="A82" s="44">
        <v>4</v>
      </c>
      <c r="B82" s="7"/>
      <c r="C82" s="23" t="s">
        <v>155</v>
      </c>
      <c r="D82" s="90" t="s">
        <v>35</v>
      </c>
      <c r="E82" s="37">
        <v>24</v>
      </c>
      <c r="F82" s="37"/>
      <c r="G82" s="37"/>
      <c r="H82" s="16"/>
      <c r="I82" s="16"/>
      <c r="J82" s="16"/>
      <c r="K82" s="16"/>
      <c r="L82" s="16"/>
      <c r="M82" s="16"/>
      <c r="N82" s="16"/>
      <c r="O82" s="16"/>
      <c r="P82" s="16"/>
    </row>
    <row r="83" spans="1:16" x14ac:dyDescent="0.3">
      <c r="A83" s="7"/>
      <c r="B83" s="7"/>
      <c r="C83" s="34" t="s">
        <v>241</v>
      </c>
      <c r="D83" s="58"/>
      <c r="E83" s="43"/>
      <c r="F83" s="37"/>
      <c r="G83" s="37"/>
      <c r="H83" s="16"/>
      <c r="I83" s="16"/>
      <c r="J83" s="16"/>
      <c r="K83" s="16"/>
      <c r="L83" s="16"/>
      <c r="M83" s="16"/>
      <c r="N83" s="16"/>
      <c r="O83" s="16"/>
      <c r="P83" s="16"/>
    </row>
    <row r="84" spans="1:16" ht="28" x14ac:dyDescent="0.3">
      <c r="A84" s="44">
        <v>1</v>
      </c>
      <c r="B84" s="7"/>
      <c r="C84" s="22" t="s">
        <v>152</v>
      </c>
      <c r="D84" s="89" t="s">
        <v>41</v>
      </c>
      <c r="E84" s="40">
        <v>430</v>
      </c>
      <c r="F84" s="40"/>
      <c r="G84" s="40"/>
      <c r="H84" s="20"/>
      <c r="I84" s="20"/>
      <c r="J84" s="20"/>
      <c r="K84" s="16"/>
      <c r="L84" s="16"/>
      <c r="M84" s="16"/>
      <c r="N84" s="16"/>
      <c r="O84" s="16"/>
      <c r="P84" s="16"/>
    </row>
    <row r="85" spans="1:16" x14ac:dyDescent="0.3">
      <c r="A85" s="44">
        <v>2</v>
      </c>
      <c r="B85" s="7"/>
      <c r="C85" s="21" t="s">
        <v>170</v>
      </c>
      <c r="D85" s="90" t="s">
        <v>41</v>
      </c>
      <c r="E85" s="37">
        <v>338</v>
      </c>
      <c r="F85" s="37"/>
      <c r="G85" s="40"/>
      <c r="H85" s="20"/>
      <c r="I85" s="16"/>
      <c r="J85" s="16"/>
      <c r="K85" s="16"/>
      <c r="L85" s="16"/>
      <c r="M85" s="16"/>
      <c r="N85" s="16"/>
      <c r="O85" s="16"/>
      <c r="P85" s="16"/>
    </row>
    <row r="86" spans="1:16" ht="28" x14ac:dyDescent="0.3">
      <c r="A86" s="44">
        <v>3</v>
      </c>
      <c r="B86" s="7"/>
      <c r="C86" s="22" t="s">
        <v>153</v>
      </c>
      <c r="D86" s="90" t="s">
        <v>28</v>
      </c>
      <c r="E86" s="40">
        <v>1.26</v>
      </c>
      <c r="F86" s="40"/>
      <c r="G86" s="40"/>
      <c r="H86" s="20"/>
      <c r="I86" s="20"/>
      <c r="J86" s="20"/>
      <c r="K86" s="16"/>
      <c r="L86" s="16"/>
      <c r="M86" s="16"/>
      <c r="N86" s="16"/>
      <c r="O86" s="16"/>
      <c r="P86" s="16"/>
    </row>
    <row r="87" spans="1:16" x14ac:dyDescent="0.3">
      <c r="A87" s="44">
        <v>4</v>
      </c>
      <c r="B87" s="7"/>
      <c r="C87" s="23" t="s">
        <v>155</v>
      </c>
      <c r="D87" s="90" t="s">
        <v>35</v>
      </c>
      <c r="E87" s="37">
        <v>22</v>
      </c>
      <c r="F87" s="37"/>
      <c r="G87" s="37"/>
      <c r="H87" s="16"/>
      <c r="I87" s="16"/>
      <c r="J87" s="16"/>
      <c r="K87" s="16"/>
      <c r="L87" s="16"/>
      <c r="M87" s="16"/>
      <c r="N87" s="16"/>
      <c r="O87" s="16"/>
      <c r="P87" s="16"/>
    </row>
    <row r="88" spans="1:16" x14ac:dyDescent="0.3">
      <c r="A88" s="7"/>
      <c r="B88" s="7"/>
      <c r="C88" s="34" t="s">
        <v>212</v>
      </c>
      <c r="D88" s="90"/>
      <c r="E88" s="43"/>
      <c r="F88" s="37"/>
      <c r="G88" s="37"/>
      <c r="H88" s="16"/>
      <c r="I88" s="16"/>
      <c r="J88" s="16"/>
      <c r="K88" s="16"/>
      <c r="L88" s="16"/>
      <c r="M88" s="16"/>
      <c r="N88" s="16"/>
      <c r="O88" s="16"/>
      <c r="P88" s="16"/>
    </row>
    <row r="89" spans="1:16" ht="28" x14ac:dyDescent="0.3">
      <c r="A89" s="44">
        <v>1</v>
      </c>
      <c r="B89" s="7"/>
      <c r="C89" s="22" t="s">
        <v>152</v>
      </c>
      <c r="D89" s="89" t="s">
        <v>41</v>
      </c>
      <c r="E89" s="40">
        <v>182</v>
      </c>
      <c r="F89" s="40"/>
      <c r="G89" s="40"/>
      <c r="H89" s="20"/>
      <c r="I89" s="20"/>
      <c r="J89" s="20"/>
      <c r="K89" s="16"/>
      <c r="L89" s="16"/>
      <c r="M89" s="16"/>
      <c r="N89" s="16"/>
      <c r="O89" s="16"/>
      <c r="P89" s="16"/>
    </row>
    <row r="90" spans="1:16" x14ac:dyDescent="0.3">
      <c r="A90" s="44">
        <v>2</v>
      </c>
      <c r="B90" s="7"/>
      <c r="C90" s="21" t="s">
        <v>170</v>
      </c>
      <c r="D90" s="90" t="s">
        <v>41</v>
      </c>
      <c r="E90" s="37">
        <v>147</v>
      </c>
      <c r="F90" s="37"/>
      <c r="G90" s="40"/>
      <c r="H90" s="20"/>
      <c r="I90" s="16"/>
      <c r="J90" s="16"/>
      <c r="K90" s="16"/>
      <c r="L90" s="16"/>
      <c r="M90" s="16"/>
      <c r="N90" s="16"/>
      <c r="O90" s="16"/>
      <c r="P90" s="16"/>
    </row>
    <row r="91" spans="1:16" ht="28" x14ac:dyDescent="0.3">
      <c r="A91" s="44">
        <v>3</v>
      </c>
      <c r="B91" s="7"/>
      <c r="C91" s="22" t="s">
        <v>153</v>
      </c>
      <c r="D91" s="90" t="s">
        <v>28</v>
      </c>
      <c r="E91" s="40">
        <v>0.51</v>
      </c>
      <c r="F91" s="40"/>
      <c r="G91" s="40"/>
      <c r="H91" s="20"/>
      <c r="I91" s="20"/>
      <c r="J91" s="20"/>
      <c r="K91" s="16"/>
      <c r="L91" s="16"/>
      <c r="M91" s="16"/>
      <c r="N91" s="16"/>
      <c r="O91" s="16"/>
      <c r="P91" s="16"/>
    </row>
    <row r="92" spans="1:16" x14ac:dyDescent="0.3">
      <c r="A92" s="44">
        <v>4</v>
      </c>
      <c r="B92" s="7"/>
      <c r="C92" s="23" t="s">
        <v>155</v>
      </c>
      <c r="D92" s="90" t="s">
        <v>35</v>
      </c>
      <c r="E92" s="37">
        <v>9</v>
      </c>
      <c r="F92" s="37"/>
      <c r="G92" s="37"/>
      <c r="H92" s="16"/>
      <c r="I92" s="16"/>
      <c r="J92" s="16"/>
      <c r="K92" s="16"/>
      <c r="L92" s="16"/>
      <c r="M92" s="16"/>
      <c r="N92" s="16"/>
      <c r="O92" s="16"/>
      <c r="P92" s="16"/>
    </row>
    <row r="93" spans="1:16" x14ac:dyDescent="0.3">
      <c r="A93" s="7"/>
      <c r="B93" s="7"/>
      <c r="C93" s="34" t="s">
        <v>242</v>
      </c>
      <c r="D93" s="90"/>
      <c r="E93" s="43"/>
      <c r="F93" s="37"/>
      <c r="G93" s="37"/>
      <c r="H93" s="16"/>
      <c r="I93" s="16"/>
      <c r="J93" s="16"/>
      <c r="K93" s="16"/>
      <c r="L93" s="16"/>
      <c r="M93" s="16"/>
      <c r="N93" s="16"/>
      <c r="O93" s="16"/>
      <c r="P93" s="16"/>
    </row>
    <row r="94" spans="1:16" ht="28" x14ac:dyDescent="0.3">
      <c r="A94" s="44">
        <v>1</v>
      </c>
      <c r="B94" s="7"/>
      <c r="C94" s="22" t="s">
        <v>152</v>
      </c>
      <c r="D94" s="89" t="s">
        <v>41</v>
      </c>
      <c r="E94" s="40">
        <v>230</v>
      </c>
      <c r="F94" s="40"/>
      <c r="G94" s="40"/>
      <c r="H94" s="20"/>
      <c r="I94" s="20"/>
      <c r="J94" s="20"/>
      <c r="K94" s="16"/>
      <c r="L94" s="16"/>
      <c r="M94" s="16"/>
      <c r="N94" s="16"/>
      <c r="O94" s="16"/>
      <c r="P94" s="16"/>
    </row>
    <row r="95" spans="1:16" x14ac:dyDescent="0.3">
      <c r="A95" s="44">
        <v>2</v>
      </c>
      <c r="B95" s="7"/>
      <c r="C95" s="21" t="s">
        <v>170</v>
      </c>
      <c r="D95" s="90" t="s">
        <v>41</v>
      </c>
      <c r="E95" s="37">
        <v>148</v>
      </c>
      <c r="F95" s="37"/>
      <c r="G95" s="40"/>
      <c r="H95" s="20"/>
      <c r="I95" s="16"/>
      <c r="J95" s="16"/>
      <c r="K95" s="16"/>
      <c r="L95" s="16"/>
      <c r="M95" s="16"/>
      <c r="N95" s="16"/>
      <c r="O95" s="16"/>
      <c r="P95" s="16"/>
    </row>
    <row r="96" spans="1:16" ht="28" x14ac:dyDescent="0.3">
      <c r="A96" s="44">
        <v>3</v>
      </c>
      <c r="B96" s="7"/>
      <c r="C96" s="22" t="s">
        <v>153</v>
      </c>
      <c r="D96" s="90" t="s">
        <v>28</v>
      </c>
      <c r="E96" s="40">
        <v>0.68</v>
      </c>
      <c r="F96" s="40"/>
      <c r="G96" s="40"/>
      <c r="H96" s="20"/>
      <c r="I96" s="20"/>
      <c r="J96" s="20"/>
      <c r="K96" s="16"/>
      <c r="L96" s="16"/>
      <c r="M96" s="16"/>
      <c r="N96" s="16"/>
      <c r="O96" s="16"/>
      <c r="P96" s="16"/>
    </row>
    <row r="97" spans="1:16" x14ac:dyDescent="0.3">
      <c r="A97" s="44">
        <v>4</v>
      </c>
      <c r="B97" s="7"/>
      <c r="C97" s="23" t="s">
        <v>155</v>
      </c>
      <c r="D97" s="90" t="s">
        <v>35</v>
      </c>
      <c r="E97" s="37">
        <v>12</v>
      </c>
      <c r="F97" s="37"/>
      <c r="G97" s="37"/>
      <c r="H97" s="16"/>
      <c r="I97" s="16"/>
      <c r="J97" s="16"/>
      <c r="K97" s="16"/>
      <c r="L97" s="16"/>
      <c r="M97" s="16"/>
      <c r="N97" s="16"/>
      <c r="O97" s="16"/>
      <c r="P97" s="16"/>
    </row>
    <row r="98" spans="1:16" x14ac:dyDescent="0.3">
      <c r="A98" s="7"/>
      <c r="B98" s="7"/>
      <c r="C98" s="34" t="s">
        <v>243</v>
      </c>
      <c r="D98" s="90"/>
      <c r="E98" s="43"/>
      <c r="F98" s="37"/>
      <c r="G98" s="37"/>
      <c r="H98" s="16"/>
      <c r="I98" s="16"/>
      <c r="J98" s="16"/>
      <c r="K98" s="16"/>
      <c r="L98" s="16"/>
      <c r="M98" s="16"/>
      <c r="N98" s="16"/>
      <c r="O98" s="16"/>
      <c r="P98" s="16"/>
    </row>
    <row r="99" spans="1:16" ht="28" x14ac:dyDescent="0.3">
      <c r="A99" s="44">
        <v>1</v>
      </c>
      <c r="B99" s="7"/>
      <c r="C99" s="22" t="s">
        <v>152</v>
      </c>
      <c r="D99" s="89" t="s">
        <v>41</v>
      </c>
      <c r="E99" s="40">
        <v>265</v>
      </c>
      <c r="F99" s="40"/>
      <c r="G99" s="40"/>
      <c r="H99" s="20"/>
      <c r="I99" s="20"/>
      <c r="J99" s="20"/>
      <c r="K99" s="16"/>
      <c r="L99" s="16"/>
      <c r="M99" s="16"/>
      <c r="N99" s="16"/>
      <c r="O99" s="16"/>
      <c r="P99" s="16"/>
    </row>
    <row r="100" spans="1:16" ht="28" x14ac:dyDescent="0.3">
      <c r="A100" s="44">
        <v>3</v>
      </c>
      <c r="B100" s="7"/>
      <c r="C100" s="22" t="s">
        <v>153</v>
      </c>
      <c r="D100" s="90" t="s">
        <v>28</v>
      </c>
      <c r="E100" s="40">
        <v>0.59</v>
      </c>
      <c r="F100" s="40"/>
      <c r="G100" s="40"/>
      <c r="H100" s="20"/>
      <c r="I100" s="20"/>
      <c r="J100" s="20"/>
      <c r="K100" s="16"/>
      <c r="L100" s="16"/>
      <c r="M100" s="16"/>
      <c r="N100" s="16"/>
      <c r="O100" s="16"/>
      <c r="P100" s="16"/>
    </row>
    <row r="101" spans="1:16" x14ac:dyDescent="0.3">
      <c r="A101" s="44">
        <v>4</v>
      </c>
      <c r="B101" s="7"/>
      <c r="C101" s="23" t="s">
        <v>155</v>
      </c>
      <c r="D101" s="90" t="s">
        <v>35</v>
      </c>
      <c r="E101" s="37">
        <v>11</v>
      </c>
      <c r="F101" s="37"/>
      <c r="G101" s="37"/>
      <c r="H101" s="16"/>
      <c r="I101" s="16"/>
      <c r="J101" s="16"/>
      <c r="K101" s="16"/>
      <c r="L101" s="16"/>
      <c r="M101" s="16"/>
      <c r="N101" s="16"/>
      <c r="O101" s="16"/>
      <c r="P101" s="16"/>
    </row>
    <row r="102" spans="1:16" x14ac:dyDescent="0.3">
      <c r="A102" s="7"/>
      <c r="B102" s="7"/>
      <c r="C102" s="34" t="s">
        <v>244</v>
      </c>
      <c r="D102" s="90"/>
      <c r="E102" s="43"/>
      <c r="F102" s="37"/>
      <c r="G102" s="37"/>
      <c r="H102" s="16"/>
      <c r="I102" s="16"/>
      <c r="J102" s="16"/>
      <c r="K102" s="16"/>
      <c r="L102" s="16"/>
      <c r="M102" s="16"/>
      <c r="N102" s="16"/>
      <c r="O102" s="16"/>
      <c r="P102" s="16"/>
    </row>
    <row r="103" spans="1:16" ht="28" x14ac:dyDescent="0.3">
      <c r="A103" s="44">
        <v>1</v>
      </c>
      <c r="B103" s="7"/>
      <c r="C103" s="22" t="s">
        <v>152</v>
      </c>
      <c r="D103" s="89" t="s">
        <v>41</v>
      </c>
      <c r="E103" s="40">
        <v>200</v>
      </c>
      <c r="F103" s="40"/>
      <c r="G103" s="40"/>
      <c r="H103" s="20"/>
      <c r="I103" s="20"/>
      <c r="J103" s="20"/>
      <c r="K103" s="16"/>
      <c r="L103" s="16"/>
      <c r="M103" s="16"/>
      <c r="N103" s="16"/>
      <c r="O103" s="16"/>
      <c r="P103" s="16"/>
    </row>
    <row r="104" spans="1:16" x14ac:dyDescent="0.3">
      <c r="A104" s="44">
        <v>2</v>
      </c>
      <c r="B104" s="7"/>
      <c r="C104" s="21" t="s">
        <v>170</v>
      </c>
      <c r="D104" s="90" t="s">
        <v>41</v>
      </c>
      <c r="E104" s="37">
        <v>155</v>
      </c>
      <c r="F104" s="37"/>
      <c r="G104" s="40"/>
      <c r="H104" s="20"/>
      <c r="I104" s="16"/>
      <c r="J104" s="16"/>
      <c r="K104" s="16"/>
      <c r="L104" s="16"/>
      <c r="M104" s="16"/>
      <c r="N104" s="16"/>
      <c r="O104" s="16"/>
      <c r="P104" s="16"/>
    </row>
    <row r="105" spans="1:16" ht="28" x14ac:dyDescent="0.3">
      <c r="A105" s="44">
        <v>3</v>
      </c>
      <c r="B105" s="7"/>
      <c r="C105" s="22" t="s">
        <v>153</v>
      </c>
      <c r="D105" s="90" t="s">
        <v>28</v>
      </c>
      <c r="E105" s="40">
        <v>0.57999999999999996</v>
      </c>
      <c r="F105" s="40"/>
      <c r="G105" s="40"/>
      <c r="H105" s="20"/>
      <c r="I105" s="20"/>
      <c r="J105" s="20"/>
      <c r="K105" s="16"/>
      <c r="L105" s="16"/>
      <c r="M105" s="16"/>
      <c r="N105" s="16"/>
      <c r="O105" s="16"/>
      <c r="P105" s="16"/>
    </row>
    <row r="106" spans="1:16" x14ac:dyDescent="0.3">
      <c r="A106" s="44">
        <v>4</v>
      </c>
      <c r="B106" s="7"/>
      <c r="C106" s="23" t="s">
        <v>155</v>
      </c>
      <c r="D106" s="90" t="s">
        <v>35</v>
      </c>
      <c r="E106" s="37">
        <v>10.5</v>
      </c>
      <c r="F106" s="37"/>
      <c r="G106" s="37"/>
      <c r="H106" s="16"/>
      <c r="I106" s="16"/>
      <c r="J106" s="16"/>
      <c r="K106" s="16"/>
      <c r="L106" s="16"/>
      <c r="M106" s="16"/>
      <c r="N106" s="16"/>
      <c r="O106" s="16"/>
      <c r="P106" s="16"/>
    </row>
    <row r="107" spans="1:16" x14ac:dyDescent="0.3">
      <c r="A107" s="44"/>
      <c r="B107" s="7"/>
      <c r="C107" s="36" t="s">
        <v>213</v>
      </c>
      <c r="D107" s="90"/>
      <c r="E107" s="37"/>
      <c r="F107" s="37"/>
      <c r="G107" s="37"/>
      <c r="H107" s="16"/>
      <c r="I107" s="16"/>
      <c r="J107" s="16"/>
      <c r="K107" s="16"/>
      <c r="L107" s="16"/>
      <c r="M107" s="16"/>
      <c r="N107" s="16"/>
      <c r="O107" s="16"/>
      <c r="P107" s="16"/>
    </row>
    <row r="108" spans="1:16" ht="28" x14ac:dyDescent="0.3">
      <c r="A108" s="44">
        <v>1</v>
      </c>
      <c r="B108" s="7"/>
      <c r="C108" s="22" t="s">
        <v>152</v>
      </c>
      <c r="D108" s="89" t="s">
        <v>41</v>
      </c>
      <c r="E108" s="40">
        <v>55</v>
      </c>
      <c r="F108" s="40"/>
      <c r="G108" s="40"/>
      <c r="H108" s="20"/>
      <c r="I108" s="20"/>
      <c r="J108" s="20"/>
      <c r="K108" s="16"/>
      <c r="L108" s="16"/>
      <c r="M108" s="16"/>
      <c r="N108" s="16"/>
      <c r="O108" s="16"/>
      <c r="P108" s="16"/>
    </row>
    <row r="109" spans="1:16" ht="28" x14ac:dyDescent="0.3">
      <c r="A109" s="44">
        <v>2</v>
      </c>
      <c r="B109" s="7"/>
      <c r="C109" s="22" t="s">
        <v>169</v>
      </c>
      <c r="D109" s="90" t="s">
        <v>28</v>
      </c>
      <c r="E109" s="40">
        <v>0.18</v>
      </c>
      <c r="F109" s="40"/>
      <c r="G109" s="40"/>
      <c r="H109" s="20"/>
      <c r="I109" s="20"/>
      <c r="J109" s="20"/>
      <c r="K109" s="16"/>
      <c r="L109" s="16"/>
      <c r="M109" s="16"/>
      <c r="N109" s="16"/>
      <c r="O109" s="16"/>
      <c r="P109" s="16"/>
    </row>
    <row r="110" spans="1:16" ht="28" x14ac:dyDescent="0.3">
      <c r="A110" s="44">
        <v>3</v>
      </c>
      <c r="B110" s="7"/>
      <c r="C110" s="22" t="s">
        <v>160</v>
      </c>
      <c r="D110" s="90" t="s">
        <v>28</v>
      </c>
      <c r="E110" s="40">
        <v>0.06</v>
      </c>
      <c r="F110" s="40"/>
      <c r="G110" s="40"/>
      <c r="H110" s="20"/>
      <c r="I110" s="20"/>
      <c r="J110" s="20"/>
      <c r="K110" s="16"/>
      <c r="L110" s="16"/>
      <c r="M110" s="16"/>
      <c r="N110" s="16"/>
      <c r="O110" s="16"/>
      <c r="P110" s="16"/>
    </row>
    <row r="111" spans="1:16" x14ac:dyDescent="0.3">
      <c r="A111" s="44">
        <v>4</v>
      </c>
      <c r="B111" s="7"/>
      <c r="C111" s="23" t="s">
        <v>155</v>
      </c>
      <c r="D111" s="151" t="s">
        <v>35</v>
      </c>
      <c r="E111" s="37">
        <v>4</v>
      </c>
      <c r="F111" s="50"/>
      <c r="G111" s="16"/>
      <c r="H111" s="16"/>
      <c r="I111" s="16"/>
      <c r="J111" s="16"/>
      <c r="K111" s="16"/>
      <c r="L111" s="16"/>
      <c r="M111" s="16"/>
      <c r="N111" s="16"/>
      <c r="O111" s="16"/>
      <c r="P111" s="16"/>
    </row>
    <row r="112" spans="1:16" x14ac:dyDescent="0.3">
      <c r="A112" s="44">
        <v>5</v>
      </c>
      <c r="B112" s="7"/>
      <c r="C112" s="23" t="s">
        <v>154</v>
      </c>
      <c r="D112" s="151" t="s">
        <v>28</v>
      </c>
      <c r="E112" s="90">
        <v>0.28999999999999998</v>
      </c>
      <c r="F112" s="50"/>
      <c r="G112" s="16"/>
      <c r="H112" s="16"/>
      <c r="I112" s="16"/>
      <c r="J112" s="16"/>
      <c r="K112" s="16"/>
      <c r="L112" s="16"/>
      <c r="M112" s="16"/>
      <c r="N112" s="16"/>
      <c r="O112" s="16"/>
      <c r="P112" s="16"/>
    </row>
    <row r="113" spans="1:17" x14ac:dyDescent="0.3">
      <c r="A113" s="7"/>
      <c r="B113" s="7"/>
      <c r="C113" s="26" t="s">
        <v>103</v>
      </c>
      <c r="D113" s="151"/>
      <c r="E113" s="49"/>
      <c r="F113" s="52"/>
      <c r="G113" s="16"/>
      <c r="H113" s="16"/>
      <c r="I113" s="16"/>
      <c r="J113" s="151"/>
      <c r="K113" s="16"/>
      <c r="L113" s="16"/>
      <c r="M113" s="16"/>
      <c r="N113" s="16"/>
      <c r="O113" s="16"/>
      <c r="P113" s="16"/>
    </row>
    <row r="114" spans="1:17" ht="28" x14ac:dyDescent="0.3">
      <c r="A114" s="44">
        <v>1</v>
      </c>
      <c r="B114" s="35"/>
      <c r="C114" s="22" t="s">
        <v>169</v>
      </c>
      <c r="D114" s="151" t="s">
        <v>28</v>
      </c>
      <c r="E114" s="40">
        <v>0.42</v>
      </c>
      <c r="F114" s="33"/>
      <c r="G114" s="20"/>
      <c r="H114" s="20"/>
      <c r="I114" s="20"/>
      <c r="J114" s="20"/>
      <c r="K114" s="16"/>
      <c r="L114" s="16"/>
      <c r="M114" s="16"/>
      <c r="N114" s="16"/>
      <c r="O114" s="16"/>
      <c r="P114" s="16"/>
    </row>
    <row r="115" spans="1:17" x14ac:dyDescent="0.3">
      <c r="A115" s="44">
        <v>2</v>
      </c>
      <c r="B115" s="35"/>
      <c r="C115" s="22" t="s">
        <v>232</v>
      </c>
      <c r="D115" s="147" t="s">
        <v>35</v>
      </c>
      <c r="E115" s="40">
        <v>1.5</v>
      </c>
      <c r="F115" s="33"/>
      <c r="G115" s="20"/>
      <c r="H115" s="20"/>
      <c r="I115" s="20"/>
      <c r="J115" s="20"/>
      <c r="K115" s="16"/>
      <c r="L115" s="16"/>
      <c r="M115" s="16"/>
      <c r="N115" s="16"/>
      <c r="O115" s="16"/>
      <c r="P115" s="16"/>
    </row>
    <row r="116" spans="1:17" x14ac:dyDescent="0.3">
      <c r="A116" s="44">
        <v>3</v>
      </c>
      <c r="B116" s="35"/>
      <c r="C116" s="32" t="s">
        <v>225</v>
      </c>
      <c r="D116" s="151" t="s">
        <v>72</v>
      </c>
      <c r="E116" s="37">
        <v>4</v>
      </c>
      <c r="F116" s="50"/>
      <c r="G116" s="16"/>
      <c r="H116" s="16"/>
      <c r="I116" s="16"/>
      <c r="J116" s="16"/>
      <c r="K116" s="16"/>
      <c r="L116" s="16"/>
      <c r="M116" s="16"/>
      <c r="N116" s="16"/>
      <c r="O116" s="16"/>
      <c r="P116" s="16"/>
    </row>
    <row r="117" spans="1:17" x14ac:dyDescent="0.3">
      <c r="A117" s="44">
        <v>4</v>
      </c>
      <c r="B117" s="35"/>
      <c r="C117" s="170" t="s">
        <v>235</v>
      </c>
      <c r="D117" s="171" t="s">
        <v>27</v>
      </c>
      <c r="E117" s="172">
        <v>13</v>
      </c>
      <c r="F117" s="50"/>
      <c r="G117" s="16"/>
      <c r="H117" s="16"/>
      <c r="I117" s="16"/>
      <c r="J117" s="16"/>
      <c r="K117" s="16"/>
      <c r="L117" s="16"/>
      <c r="M117" s="16"/>
      <c r="N117" s="16"/>
      <c r="O117" s="16"/>
      <c r="P117" s="16"/>
    </row>
    <row r="118" spans="1:17" ht="28" x14ac:dyDescent="0.3">
      <c r="A118" s="44">
        <v>5</v>
      </c>
      <c r="B118" s="35"/>
      <c r="C118" s="173" t="s">
        <v>226</v>
      </c>
      <c r="D118" s="174" t="s">
        <v>27</v>
      </c>
      <c r="E118" s="175">
        <v>401</v>
      </c>
      <c r="F118" s="50"/>
      <c r="G118" s="16"/>
      <c r="H118" s="16"/>
      <c r="I118" s="16"/>
      <c r="J118" s="16"/>
      <c r="K118" s="16"/>
      <c r="L118" s="16"/>
      <c r="M118" s="16"/>
      <c r="N118" s="16"/>
      <c r="O118" s="16"/>
      <c r="P118" s="16"/>
    </row>
    <row r="119" spans="1:17" ht="28" x14ac:dyDescent="0.3">
      <c r="A119" s="44">
        <v>6</v>
      </c>
      <c r="B119" s="27"/>
      <c r="C119" s="45" t="s">
        <v>71</v>
      </c>
      <c r="D119" s="151" t="s">
        <v>72</v>
      </c>
      <c r="E119" s="37">
        <v>1</v>
      </c>
      <c r="F119" s="50"/>
      <c r="G119" s="16"/>
      <c r="H119" s="16"/>
      <c r="I119" s="16"/>
      <c r="J119" s="16"/>
      <c r="K119" s="16"/>
      <c r="L119" s="16"/>
      <c r="M119" s="16"/>
      <c r="N119" s="16"/>
      <c r="O119" s="16"/>
      <c r="P119" s="16"/>
    </row>
    <row r="120" spans="1:17" x14ac:dyDescent="0.3">
      <c r="A120" s="151"/>
      <c r="B120" s="283" t="s">
        <v>260</v>
      </c>
      <c r="C120" s="284"/>
      <c r="D120" s="284"/>
      <c r="E120" s="285"/>
      <c r="F120" s="284"/>
      <c r="G120" s="284"/>
      <c r="H120" s="284"/>
      <c r="I120" s="284"/>
      <c r="J120" s="284"/>
      <c r="K120" s="286"/>
      <c r="L120" s="1">
        <f>SUM(L12:L119)</f>
        <v>0</v>
      </c>
      <c r="M120" s="1">
        <f>SUM(M12:M119)</f>
        <v>0</v>
      </c>
      <c r="N120" s="1">
        <f>SUM(N12:N119)</f>
        <v>0</v>
      </c>
      <c r="O120" s="1">
        <f>SUM(O12:O119)</f>
        <v>0</v>
      </c>
      <c r="P120" s="1">
        <f>SUM(P12:P119)</f>
        <v>0</v>
      </c>
      <c r="Q120" s="28"/>
    </row>
    <row r="121" spans="1:17" x14ac:dyDescent="0.3">
      <c r="A121" s="28"/>
      <c r="B121" s="28"/>
      <c r="F121" s="28"/>
      <c r="G121" s="28"/>
      <c r="H121" s="28"/>
      <c r="I121" s="28"/>
      <c r="J121" s="28"/>
      <c r="K121" s="28"/>
      <c r="L121" s="28"/>
      <c r="M121" s="28"/>
      <c r="N121" s="28"/>
      <c r="O121" s="28"/>
      <c r="P121" s="28"/>
      <c r="Q121" s="28"/>
    </row>
    <row r="122" spans="1:17" x14ac:dyDescent="0.3">
      <c r="A122" s="28"/>
      <c r="B122" s="28"/>
      <c r="F122" s="28"/>
      <c r="G122" s="28"/>
      <c r="H122" s="28"/>
      <c r="I122" s="28"/>
      <c r="J122" s="28"/>
      <c r="K122" s="28"/>
      <c r="L122" s="28"/>
      <c r="M122" s="28"/>
      <c r="N122" s="152"/>
      <c r="O122" s="287"/>
      <c r="P122" s="287"/>
      <c r="Q122" s="28"/>
    </row>
    <row r="123" spans="1:17" x14ac:dyDescent="0.3">
      <c r="A123" s="28"/>
      <c r="B123" s="28"/>
      <c r="F123" s="28"/>
      <c r="G123" s="28"/>
      <c r="H123" s="28"/>
      <c r="I123" s="28"/>
      <c r="J123" s="28"/>
      <c r="K123" s="28"/>
      <c r="L123" s="28"/>
      <c r="M123" s="28"/>
      <c r="N123" s="28"/>
      <c r="O123" s="28"/>
      <c r="P123" s="28"/>
      <c r="Q123" s="28"/>
    </row>
    <row r="124" spans="1:17" x14ac:dyDescent="0.3">
      <c r="A124" s="28"/>
      <c r="B124" s="28"/>
      <c r="F124" s="28"/>
      <c r="G124" s="28"/>
      <c r="H124" s="28"/>
      <c r="I124" s="28"/>
      <c r="J124" s="28"/>
      <c r="K124" s="28"/>
      <c r="L124" s="28"/>
      <c r="M124" s="28"/>
      <c r="N124" s="28"/>
      <c r="O124" s="28"/>
      <c r="P124" s="28"/>
      <c r="Q124" s="28"/>
    </row>
    <row r="125" spans="1:17" ht="15" customHeight="1" x14ac:dyDescent="0.3">
      <c r="A125" s="2" t="s">
        <v>58</v>
      </c>
      <c r="C125" s="57"/>
      <c r="D125" s="3"/>
      <c r="F125" s="28"/>
      <c r="G125" s="28"/>
      <c r="H125" s="28"/>
      <c r="I125" s="28"/>
      <c r="J125" s="28"/>
      <c r="K125" s="28"/>
      <c r="L125" s="28"/>
      <c r="M125" s="28"/>
      <c r="N125" s="28"/>
      <c r="O125" s="28"/>
      <c r="P125" s="28"/>
    </row>
    <row r="126" spans="1:17" ht="15.75" customHeight="1" x14ac:dyDescent="0.3">
      <c r="A126" s="4"/>
      <c r="C126" s="14" t="s">
        <v>10</v>
      </c>
      <c r="D126" s="4"/>
      <c r="F126" s="28"/>
      <c r="G126" s="28"/>
      <c r="H126" s="28"/>
      <c r="I126" s="28"/>
      <c r="J126" s="28"/>
      <c r="K126" s="28"/>
      <c r="L126" s="28"/>
      <c r="M126" s="28"/>
      <c r="N126" s="28"/>
      <c r="O126" s="28"/>
      <c r="P126" s="28"/>
    </row>
    <row r="127" spans="1:17" ht="16" x14ac:dyDescent="0.3">
      <c r="A127" s="2" t="str">
        <f>Koptāme!B27</f>
        <v xml:space="preserve">Tāme sastādīta 2020. gada </v>
      </c>
      <c r="C127" s="14"/>
      <c r="D127" s="4"/>
      <c r="E127" s="3"/>
    </row>
    <row r="128" spans="1:17" ht="16" x14ac:dyDescent="0.3">
      <c r="A128" s="4"/>
      <c r="C128" s="14"/>
      <c r="D128" s="4"/>
      <c r="F128" s="28"/>
      <c r="G128" s="28"/>
      <c r="H128" s="28"/>
      <c r="I128" s="28"/>
      <c r="J128" s="28"/>
      <c r="K128" s="28"/>
      <c r="L128" s="28"/>
      <c r="M128" s="28"/>
      <c r="N128" s="28"/>
      <c r="O128" s="28"/>
      <c r="P128" s="28"/>
    </row>
    <row r="129" spans="1:1025" x14ac:dyDescent="0.3">
      <c r="A129" s="2" t="s">
        <v>86</v>
      </c>
      <c r="C129" s="57"/>
      <c r="D129" s="4"/>
      <c r="F129" s="28"/>
      <c r="G129" s="28"/>
      <c r="H129" s="28"/>
      <c r="I129" s="28"/>
      <c r="J129" s="28"/>
      <c r="K129" s="28"/>
      <c r="L129" s="28"/>
      <c r="M129" s="28"/>
      <c r="N129" s="28"/>
      <c r="O129" s="28"/>
      <c r="P129" s="28"/>
    </row>
    <row r="130" spans="1:1025" ht="16" x14ac:dyDescent="0.3">
      <c r="A130" s="4"/>
      <c r="C130" s="14" t="s">
        <v>10</v>
      </c>
      <c r="D130" s="4"/>
    </row>
    <row r="131" spans="1:1025" x14ac:dyDescent="0.3">
      <c r="A131" s="3" t="s">
        <v>59</v>
      </c>
      <c r="C131" s="5"/>
      <c r="D131" s="4"/>
      <c r="F131" s="28"/>
      <c r="G131" s="28"/>
      <c r="H131" s="28"/>
      <c r="I131" s="28"/>
      <c r="J131" s="28"/>
      <c r="K131" s="28"/>
      <c r="L131" s="28"/>
      <c r="M131" s="28"/>
      <c r="N131" s="28"/>
      <c r="O131" s="28"/>
      <c r="P131" s="28"/>
    </row>
    <row r="132" spans="1:1025" x14ac:dyDescent="0.3">
      <c r="C132" s="3"/>
      <c r="D132" s="3"/>
      <c r="E132" s="3"/>
    </row>
    <row r="133" spans="1:1025" s="190" customFormat="1" x14ac:dyDescent="0.3">
      <c r="A133" s="187" t="s">
        <v>263</v>
      </c>
      <c r="B133" s="188"/>
      <c r="C133" s="28"/>
      <c r="D133" s="188"/>
      <c r="E133" s="188"/>
      <c r="F133" s="188"/>
      <c r="G133" s="188"/>
      <c r="H133" s="188"/>
      <c r="I133" s="188"/>
      <c r="J133" s="188"/>
      <c r="K133" s="188"/>
      <c r="L133" s="188"/>
      <c r="M133" s="188"/>
      <c r="N133" s="189"/>
      <c r="O133" s="251"/>
      <c r="P133" s="251"/>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188"/>
      <c r="DK133" s="188"/>
      <c r="DL133" s="188"/>
      <c r="DM133" s="188"/>
      <c r="DN133" s="188"/>
      <c r="DO133" s="188"/>
      <c r="DP133" s="188"/>
      <c r="DQ133" s="188"/>
      <c r="DR133" s="188"/>
      <c r="DS133" s="188"/>
      <c r="DT133" s="188"/>
      <c r="DU133" s="188"/>
      <c r="DV133" s="188"/>
      <c r="DW133" s="188"/>
      <c r="DX133" s="188"/>
      <c r="DY133" s="188"/>
      <c r="DZ133" s="188"/>
      <c r="EA133" s="188"/>
      <c r="EB133" s="188"/>
      <c r="EC133" s="188"/>
      <c r="ED133" s="188"/>
      <c r="EE133" s="188"/>
      <c r="EF133" s="188"/>
      <c r="EG133" s="188"/>
      <c r="EH133" s="188"/>
      <c r="EI133" s="188"/>
      <c r="EJ133" s="188"/>
      <c r="EK133" s="188"/>
      <c r="EL133" s="188"/>
      <c r="EM133" s="188"/>
      <c r="EN133" s="188"/>
      <c r="EO133" s="188"/>
      <c r="EP133" s="188"/>
      <c r="EQ133" s="188"/>
      <c r="ER133" s="188"/>
      <c r="ES133" s="188"/>
      <c r="ET133" s="188"/>
      <c r="EU133" s="188"/>
      <c r="EV133" s="188"/>
      <c r="EW133" s="188"/>
      <c r="EX133" s="188"/>
      <c r="EY133" s="188"/>
      <c r="EZ133" s="188"/>
      <c r="FA133" s="188"/>
      <c r="FB133" s="188"/>
      <c r="FC133" s="188"/>
      <c r="FD133" s="188"/>
      <c r="FE133" s="188"/>
      <c r="FF133" s="188"/>
      <c r="FG133" s="188"/>
      <c r="FH133" s="188"/>
      <c r="FI133" s="188"/>
      <c r="FJ133" s="188"/>
      <c r="FK133" s="188"/>
      <c r="FL133" s="188"/>
      <c r="FM133" s="188"/>
      <c r="FN133" s="188"/>
      <c r="FO133" s="188"/>
      <c r="FP133" s="188"/>
      <c r="FQ133" s="188"/>
      <c r="FR133" s="188"/>
      <c r="FS133" s="188"/>
      <c r="FT133" s="188"/>
      <c r="FU133" s="188"/>
      <c r="FV133" s="188"/>
      <c r="FW133" s="188"/>
      <c r="FX133" s="188"/>
      <c r="FY133" s="188"/>
      <c r="FZ133" s="188"/>
      <c r="GA133" s="188"/>
      <c r="GB133" s="188"/>
      <c r="GC133" s="188"/>
      <c r="GD133" s="188"/>
      <c r="GE133" s="188"/>
      <c r="GF133" s="188"/>
      <c r="GG133" s="188"/>
      <c r="GH133" s="188"/>
      <c r="GI133" s="188"/>
      <c r="GJ133" s="188"/>
      <c r="GK133" s="188"/>
      <c r="GL133" s="188"/>
      <c r="GM133" s="188"/>
      <c r="GN133" s="188"/>
      <c r="GO133" s="188"/>
      <c r="GP133" s="188"/>
      <c r="GQ133" s="188"/>
      <c r="GR133" s="188"/>
      <c r="GS133" s="188"/>
      <c r="GT133" s="188"/>
      <c r="GU133" s="188"/>
      <c r="GV133" s="188"/>
      <c r="GW133" s="188"/>
      <c r="GX133" s="188"/>
      <c r="GY133" s="188"/>
      <c r="GZ133" s="188"/>
      <c r="HA133" s="188"/>
      <c r="HB133" s="188"/>
      <c r="HC133" s="188"/>
      <c r="HD133" s="188"/>
      <c r="HE133" s="188"/>
      <c r="HF133" s="188"/>
      <c r="HG133" s="188"/>
      <c r="HH133" s="188"/>
      <c r="HI133" s="188"/>
      <c r="HJ133" s="188"/>
      <c r="HK133" s="188"/>
      <c r="HL133" s="188"/>
      <c r="HM133" s="188"/>
      <c r="HN133" s="188"/>
      <c r="HO133" s="188"/>
      <c r="HP133" s="188"/>
      <c r="HQ133" s="188"/>
      <c r="HR133" s="188"/>
      <c r="HS133" s="188"/>
      <c r="HT133" s="188"/>
      <c r="HU133" s="188"/>
      <c r="HV133" s="188"/>
      <c r="HW133" s="188"/>
      <c r="HX133" s="188"/>
      <c r="HY133" s="188"/>
      <c r="HZ133" s="188"/>
      <c r="IA133" s="188"/>
      <c r="IB133" s="188"/>
      <c r="IC133" s="188"/>
      <c r="ID133" s="188"/>
      <c r="IE133" s="188"/>
      <c r="IF133" s="188"/>
      <c r="IG133" s="188"/>
      <c r="IH133" s="188"/>
      <c r="II133" s="188"/>
      <c r="IJ133" s="188"/>
      <c r="IK133" s="188"/>
      <c r="IL133" s="188"/>
      <c r="IM133" s="188"/>
      <c r="IN133" s="188"/>
      <c r="IO133" s="188"/>
      <c r="IP133" s="188"/>
      <c r="IQ133" s="188"/>
      <c r="IR133" s="188"/>
      <c r="IS133" s="188"/>
      <c r="IT133" s="188"/>
      <c r="IU133" s="188"/>
      <c r="IV133" s="188"/>
      <c r="IW133" s="188"/>
      <c r="IX133" s="188"/>
      <c r="IY133" s="188"/>
      <c r="IZ133" s="188"/>
      <c r="JA133" s="188"/>
      <c r="JB133" s="188"/>
      <c r="JC133" s="188"/>
      <c r="JD133" s="188"/>
      <c r="JE133" s="188"/>
      <c r="JF133" s="188"/>
      <c r="JG133" s="188"/>
      <c r="JH133" s="188"/>
      <c r="JI133" s="188"/>
      <c r="JJ133" s="188"/>
      <c r="JK133" s="188"/>
      <c r="JL133" s="188"/>
      <c r="JM133" s="188"/>
      <c r="JN133" s="188"/>
      <c r="JO133" s="188"/>
      <c r="JP133" s="188"/>
      <c r="JQ133" s="188"/>
      <c r="JR133" s="188"/>
      <c r="JS133" s="188"/>
      <c r="JT133" s="188"/>
      <c r="JU133" s="188"/>
      <c r="JV133" s="188"/>
      <c r="JW133" s="188"/>
      <c r="JX133" s="188"/>
      <c r="JY133" s="188"/>
      <c r="JZ133" s="188"/>
      <c r="KA133" s="188"/>
      <c r="KB133" s="188"/>
      <c r="KC133" s="188"/>
      <c r="KD133" s="188"/>
      <c r="KE133" s="188"/>
      <c r="KF133" s="188"/>
      <c r="KG133" s="188"/>
      <c r="KH133" s="188"/>
      <c r="KI133" s="188"/>
      <c r="KJ133" s="188"/>
      <c r="KK133" s="188"/>
      <c r="KL133" s="188"/>
      <c r="KM133" s="188"/>
      <c r="KN133" s="188"/>
      <c r="KO133" s="188"/>
      <c r="KP133" s="188"/>
      <c r="KQ133" s="188"/>
      <c r="KR133" s="188"/>
      <c r="KS133" s="188"/>
      <c r="KT133" s="188"/>
      <c r="KU133" s="188"/>
      <c r="KV133" s="188"/>
      <c r="KW133" s="188"/>
      <c r="KX133" s="188"/>
      <c r="KY133" s="188"/>
      <c r="KZ133" s="188"/>
      <c r="LA133" s="188"/>
      <c r="LB133" s="188"/>
      <c r="LC133" s="188"/>
      <c r="LD133" s="188"/>
      <c r="LE133" s="188"/>
      <c r="LF133" s="188"/>
      <c r="LG133" s="188"/>
      <c r="LH133" s="188"/>
      <c r="LI133" s="188"/>
      <c r="LJ133" s="188"/>
      <c r="LK133" s="188"/>
      <c r="LL133" s="188"/>
      <c r="LM133" s="188"/>
      <c r="LN133" s="188"/>
      <c r="LO133" s="188"/>
      <c r="LP133" s="188"/>
      <c r="LQ133" s="188"/>
      <c r="LR133" s="188"/>
      <c r="LS133" s="188"/>
      <c r="LT133" s="188"/>
      <c r="LU133" s="188"/>
      <c r="LV133" s="188"/>
      <c r="LW133" s="188"/>
      <c r="LX133" s="188"/>
      <c r="LY133" s="188"/>
      <c r="LZ133" s="188"/>
      <c r="MA133" s="188"/>
      <c r="MB133" s="188"/>
      <c r="MC133" s="188"/>
      <c r="MD133" s="188"/>
      <c r="ME133" s="188"/>
      <c r="MF133" s="188"/>
      <c r="MG133" s="188"/>
      <c r="MH133" s="188"/>
      <c r="MI133" s="188"/>
      <c r="MJ133" s="188"/>
      <c r="MK133" s="188"/>
      <c r="ML133" s="188"/>
      <c r="MM133" s="188"/>
      <c r="MN133" s="188"/>
      <c r="MO133" s="188"/>
      <c r="MP133" s="188"/>
      <c r="MQ133" s="188"/>
      <c r="MR133" s="188"/>
      <c r="MS133" s="188"/>
      <c r="MT133" s="188"/>
      <c r="MU133" s="188"/>
      <c r="MV133" s="188"/>
      <c r="MW133" s="188"/>
      <c r="MX133" s="188"/>
      <c r="MY133" s="188"/>
      <c r="MZ133" s="188"/>
      <c r="NA133" s="188"/>
      <c r="NB133" s="188"/>
      <c r="NC133" s="188"/>
      <c r="ND133" s="188"/>
      <c r="NE133" s="188"/>
      <c r="NF133" s="188"/>
      <c r="NG133" s="188"/>
      <c r="NH133" s="188"/>
      <c r="NI133" s="188"/>
      <c r="NJ133" s="188"/>
      <c r="NK133" s="188"/>
      <c r="NL133" s="188"/>
      <c r="NM133" s="188"/>
      <c r="NN133" s="188"/>
      <c r="NO133" s="188"/>
      <c r="NP133" s="188"/>
      <c r="NQ133" s="188"/>
      <c r="NR133" s="188"/>
      <c r="NS133" s="188"/>
      <c r="NT133" s="188"/>
      <c r="NU133" s="188"/>
      <c r="NV133" s="188"/>
      <c r="NW133" s="188"/>
      <c r="NX133" s="188"/>
      <c r="NY133" s="188"/>
      <c r="NZ133" s="188"/>
      <c r="OA133" s="188"/>
      <c r="OB133" s="188"/>
      <c r="OC133" s="188"/>
      <c r="OD133" s="188"/>
      <c r="OE133" s="188"/>
      <c r="OF133" s="188"/>
      <c r="OG133" s="188"/>
      <c r="OH133" s="188"/>
      <c r="OI133" s="188"/>
      <c r="OJ133" s="188"/>
      <c r="OK133" s="188"/>
      <c r="OL133" s="188"/>
      <c r="OM133" s="188"/>
      <c r="ON133" s="188"/>
      <c r="OO133" s="188"/>
      <c r="OP133" s="188"/>
      <c r="OQ133" s="188"/>
      <c r="OR133" s="188"/>
      <c r="OS133" s="188"/>
      <c r="OT133" s="188"/>
      <c r="OU133" s="188"/>
      <c r="OV133" s="188"/>
      <c r="OW133" s="188"/>
      <c r="OX133" s="188"/>
      <c r="OY133" s="188"/>
      <c r="OZ133" s="188"/>
      <c r="PA133" s="188"/>
      <c r="PB133" s="188"/>
      <c r="PC133" s="188"/>
      <c r="PD133" s="188"/>
      <c r="PE133" s="188"/>
      <c r="PF133" s="188"/>
      <c r="PG133" s="188"/>
      <c r="PH133" s="188"/>
      <c r="PI133" s="188"/>
      <c r="PJ133" s="188"/>
      <c r="PK133" s="188"/>
      <c r="PL133" s="188"/>
      <c r="PM133" s="188"/>
      <c r="PN133" s="188"/>
      <c r="PO133" s="188"/>
      <c r="PP133" s="188"/>
      <c r="PQ133" s="188"/>
      <c r="PR133" s="188"/>
      <c r="PS133" s="188"/>
      <c r="PT133" s="188"/>
      <c r="PU133" s="188"/>
      <c r="PV133" s="188"/>
      <c r="PW133" s="188"/>
      <c r="PX133" s="188"/>
      <c r="PY133" s="188"/>
      <c r="PZ133" s="188"/>
      <c r="QA133" s="188"/>
      <c r="QB133" s="188"/>
      <c r="QC133" s="188"/>
      <c r="QD133" s="188"/>
      <c r="QE133" s="188"/>
      <c r="QF133" s="188"/>
      <c r="QG133" s="188"/>
      <c r="QH133" s="188"/>
      <c r="QI133" s="188"/>
      <c r="QJ133" s="188"/>
      <c r="QK133" s="188"/>
      <c r="QL133" s="188"/>
      <c r="QM133" s="188"/>
      <c r="QN133" s="188"/>
      <c r="QO133" s="188"/>
      <c r="QP133" s="188"/>
      <c r="QQ133" s="188"/>
      <c r="QR133" s="188"/>
      <c r="QS133" s="188"/>
      <c r="QT133" s="188"/>
      <c r="QU133" s="188"/>
      <c r="QV133" s="188"/>
      <c r="QW133" s="188"/>
      <c r="QX133" s="188"/>
      <c r="QY133" s="188"/>
      <c r="QZ133" s="188"/>
      <c r="RA133" s="188"/>
      <c r="RB133" s="188"/>
      <c r="RC133" s="188"/>
      <c r="RD133" s="188"/>
      <c r="RE133" s="188"/>
      <c r="RF133" s="188"/>
      <c r="RG133" s="188"/>
      <c r="RH133" s="188"/>
      <c r="RI133" s="188"/>
      <c r="RJ133" s="188"/>
      <c r="RK133" s="188"/>
      <c r="RL133" s="188"/>
      <c r="RM133" s="188"/>
      <c r="RN133" s="188"/>
      <c r="RO133" s="188"/>
      <c r="RP133" s="188"/>
      <c r="RQ133" s="188"/>
      <c r="RR133" s="188"/>
      <c r="RS133" s="188"/>
      <c r="RT133" s="188"/>
      <c r="RU133" s="188"/>
      <c r="RV133" s="188"/>
      <c r="RW133" s="188"/>
      <c r="RX133" s="188"/>
      <c r="RY133" s="188"/>
      <c r="RZ133" s="188"/>
      <c r="SA133" s="188"/>
      <c r="SB133" s="188"/>
      <c r="SC133" s="188"/>
      <c r="SD133" s="188"/>
      <c r="SE133" s="188"/>
      <c r="SF133" s="188"/>
      <c r="SG133" s="188"/>
      <c r="SH133" s="188"/>
      <c r="SI133" s="188"/>
      <c r="SJ133" s="188"/>
      <c r="SK133" s="188"/>
      <c r="SL133" s="188"/>
      <c r="SM133" s="188"/>
      <c r="SN133" s="188"/>
      <c r="SO133" s="188"/>
      <c r="SP133" s="188"/>
      <c r="SQ133" s="188"/>
      <c r="SR133" s="188"/>
      <c r="SS133" s="188"/>
      <c r="ST133" s="188"/>
      <c r="SU133" s="188"/>
      <c r="SV133" s="188"/>
      <c r="SW133" s="188"/>
      <c r="SX133" s="188"/>
      <c r="SY133" s="188"/>
      <c r="SZ133" s="188"/>
      <c r="TA133" s="188"/>
      <c r="TB133" s="188"/>
      <c r="TC133" s="188"/>
      <c r="TD133" s="188"/>
      <c r="TE133" s="188"/>
      <c r="TF133" s="188"/>
      <c r="TG133" s="188"/>
      <c r="TH133" s="188"/>
      <c r="TI133" s="188"/>
      <c r="TJ133" s="188"/>
      <c r="TK133" s="188"/>
      <c r="TL133" s="188"/>
      <c r="TM133" s="188"/>
      <c r="TN133" s="188"/>
      <c r="TO133" s="188"/>
      <c r="TP133" s="188"/>
      <c r="TQ133" s="188"/>
      <c r="TR133" s="188"/>
      <c r="TS133" s="188"/>
      <c r="TT133" s="188"/>
      <c r="TU133" s="188"/>
      <c r="TV133" s="188"/>
      <c r="TW133" s="188"/>
      <c r="TX133" s="188"/>
      <c r="TY133" s="188"/>
      <c r="TZ133" s="188"/>
      <c r="UA133" s="188"/>
      <c r="UB133" s="188"/>
      <c r="UC133" s="188"/>
      <c r="UD133" s="188"/>
      <c r="UE133" s="188"/>
      <c r="UF133" s="188"/>
      <c r="UG133" s="188"/>
      <c r="UH133" s="188"/>
      <c r="UI133" s="188"/>
      <c r="UJ133" s="188"/>
      <c r="UK133" s="188"/>
      <c r="UL133" s="188"/>
      <c r="UM133" s="188"/>
      <c r="UN133" s="188"/>
      <c r="UO133" s="188"/>
      <c r="UP133" s="188"/>
      <c r="UQ133" s="188"/>
      <c r="UR133" s="188"/>
      <c r="US133" s="188"/>
      <c r="UT133" s="188"/>
      <c r="UU133" s="188"/>
      <c r="UV133" s="188"/>
      <c r="UW133" s="188"/>
      <c r="UX133" s="188"/>
      <c r="UY133" s="188"/>
      <c r="UZ133" s="188"/>
      <c r="VA133" s="188"/>
      <c r="VB133" s="188"/>
      <c r="VC133" s="188"/>
      <c r="VD133" s="188"/>
      <c r="VE133" s="188"/>
      <c r="VF133" s="188"/>
      <c r="VG133" s="188"/>
      <c r="VH133" s="188"/>
      <c r="VI133" s="188"/>
      <c r="VJ133" s="188"/>
      <c r="VK133" s="188"/>
      <c r="VL133" s="188"/>
      <c r="VM133" s="188"/>
      <c r="VN133" s="188"/>
      <c r="VO133" s="188"/>
      <c r="VP133" s="188"/>
      <c r="VQ133" s="188"/>
      <c r="VR133" s="188"/>
      <c r="VS133" s="188"/>
      <c r="VT133" s="188"/>
      <c r="VU133" s="188"/>
      <c r="VV133" s="188"/>
      <c r="VW133" s="188"/>
      <c r="VX133" s="188"/>
      <c r="VY133" s="188"/>
      <c r="VZ133" s="188"/>
      <c r="WA133" s="188"/>
      <c r="WB133" s="188"/>
      <c r="WC133" s="188"/>
      <c r="WD133" s="188"/>
      <c r="WE133" s="188"/>
      <c r="WF133" s="188"/>
      <c r="WG133" s="188"/>
      <c r="WH133" s="188"/>
      <c r="WI133" s="188"/>
      <c r="WJ133" s="188"/>
      <c r="WK133" s="188"/>
      <c r="WL133" s="188"/>
      <c r="WM133" s="188"/>
      <c r="WN133" s="188"/>
      <c r="WO133" s="188"/>
      <c r="WP133" s="188"/>
      <c r="WQ133" s="188"/>
      <c r="WR133" s="188"/>
      <c r="WS133" s="188"/>
      <c r="WT133" s="188"/>
      <c r="WU133" s="188"/>
      <c r="WV133" s="188"/>
      <c r="WW133" s="188"/>
      <c r="WX133" s="188"/>
      <c r="WY133" s="188"/>
      <c r="WZ133" s="188"/>
      <c r="XA133" s="188"/>
      <c r="XB133" s="188"/>
      <c r="XC133" s="188"/>
      <c r="XD133" s="188"/>
      <c r="XE133" s="188"/>
      <c r="XF133" s="188"/>
      <c r="XG133" s="188"/>
      <c r="XH133" s="188"/>
      <c r="XI133" s="188"/>
      <c r="XJ133" s="188"/>
      <c r="XK133" s="188"/>
      <c r="XL133" s="188"/>
      <c r="XM133" s="188"/>
      <c r="XN133" s="188"/>
      <c r="XO133" s="188"/>
      <c r="XP133" s="188"/>
      <c r="XQ133" s="188"/>
      <c r="XR133" s="188"/>
      <c r="XS133" s="188"/>
      <c r="XT133" s="188"/>
      <c r="XU133" s="188"/>
      <c r="XV133" s="188"/>
      <c r="XW133" s="188"/>
      <c r="XX133" s="188"/>
      <c r="XY133" s="188"/>
      <c r="XZ133" s="188"/>
      <c r="YA133" s="188"/>
      <c r="YB133" s="188"/>
      <c r="YC133" s="188"/>
      <c r="YD133" s="188"/>
      <c r="YE133" s="188"/>
      <c r="YF133" s="188"/>
      <c r="YG133" s="188"/>
      <c r="YH133" s="188"/>
      <c r="YI133" s="188"/>
      <c r="YJ133" s="188"/>
      <c r="YK133" s="188"/>
      <c r="YL133" s="188"/>
      <c r="YM133" s="188"/>
      <c r="YN133" s="188"/>
      <c r="YO133" s="188"/>
      <c r="YP133" s="188"/>
      <c r="YQ133" s="188"/>
      <c r="YR133" s="188"/>
      <c r="YS133" s="188"/>
      <c r="YT133" s="188"/>
      <c r="YU133" s="188"/>
      <c r="YV133" s="188"/>
      <c r="YW133" s="188"/>
      <c r="YX133" s="188"/>
      <c r="YY133" s="188"/>
      <c r="YZ133" s="188"/>
      <c r="ZA133" s="188"/>
      <c r="ZB133" s="188"/>
      <c r="ZC133" s="188"/>
      <c r="ZD133" s="188"/>
      <c r="ZE133" s="188"/>
      <c r="ZF133" s="188"/>
      <c r="ZG133" s="188"/>
      <c r="ZH133" s="188"/>
      <c r="ZI133" s="188"/>
      <c r="ZJ133" s="188"/>
      <c r="ZK133" s="188"/>
      <c r="ZL133" s="188"/>
      <c r="ZM133" s="188"/>
      <c r="ZN133" s="188"/>
      <c r="ZO133" s="188"/>
      <c r="ZP133" s="188"/>
      <c r="ZQ133" s="188"/>
      <c r="ZR133" s="188"/>
      <c r="ZS133" s="188"/>
      <c r="ZT133" s="188"/>
      <c r="ZU133" s="188"/>
      <c r="ZV133" s="188"/>
      <c r="ZW133" s="188"/>
      <c r="ZX133" s="188"/>
      <c r="ZY133" s="188"/>
      <c r="ZZ133" s="188"/>
      <c r="AAA133" s="188"/>
      <c r="AAB133" s="188"/>
      <c r="AAC133" s="188"/>
      <c r="AAD133" s="188"/>
      <c r="AAE133" s="188"/>
      <c r="AAF133" s="188"/>
      <c r="AAG133" s="188"/>
      <c r="AAH133" s="188"/>
      <c r="AAI133" s="188"/>
      <c r="AAJ133" s="188"/>
      <c r="AAK133" s="188"/>
      <c r="AAL133" s="188"/>
      <c r="AAM133" s="188"/>
      <c r="AAN133" s="188"/>
      <c r="AAO133" s="188"/>
      <c r="AAP133" s="188"/>
      <c r="AAQ133" s="188"/>
      <c r="AAR133" s="188"/>
      <c r="AAS133" s="188"/>
      <c r="AAT133" s="188"/>
      <c r="AAU133" s="188"/>
      <c r="AAV133" s="188"/>
      <c r="AAW133" s="188"/>
      <c r="AAX133" s="188"/>
      <c r="AAY133" s="188"/>
      <c r="AAZ133" s="188"/>
      <c r="ABA133" s="188"/>
      <c r="ABB133" s="188"/>
      <c r="ABC133" s="188"/>
      <c r="ABD133" s="188"/>
      <c r="ABE133" s="188"/>
      <c r="ABF133" s="188"/>
      <c r="ABG133" s="188"/>
      <c r="ABH133" s="188"/>
      <c r="ABI133" s="188"/>
      <c r="ABJ133" s="188"/>
      <c r="ABK133" s="188"/>
      <c r="ABL133" s="188"/>
      <c r="ABM133" s="188"/>
      <c r="ABN133" s="188"/>
      <c r="ABO133" s="188"/>
      <c r="ABP133" s="188"/>
      <c r="ABQ133" s="188"/>
      <c r="ABR133" s="188"/>
      <c r="ABS133" s="188"/>
      <c r="ABT133" s="188"/>
      <c r="ABU133" s="188"/>
      <c r="ABV133" s="188"/>
      <c r="ABW133" s="188"/>
      <c r="ABX133" s="188"/>
      <c r="ABY133" s="188"/>
      <c r="ABZ133" s="188"/>
      <c r="ACA133" s="188"/>
      <c r="ACB133" s="188"/>
      <c r="ACC133" s="188"/>
      <c r="ACD133" s="188"/>
      <c r="ACE133" s="188"/>
      <c r="ACF133" s="188"/>
      <c r="ACG133" s="188"/>
      <c r="ACH133" s="188"/>
      <c r="ACI133" s="188"/>
      <c r="ACJ133" s="188"/>
      <c r="ACK133" s="188"/>
      <c r="ACL133" s="188"/>
      <c r="ACM133" s="188"/>
      <c r="ACN133" s="188"/>
      <c r="ACO133" s="188"/>
      <c r="ACP133" s="188"/>
      <c r="ACQ133" s="188"/>
      <c r="ACR133" s="188"/>
      <c r="ACS133" s="188"/>
      <c r="ACT133" s="188"/>
      <c r="ACU133" s="188"/>
      <c r="ACV133" s="188"/>
      <c r="ACW133" s="188"/>
      <c r="ACX133" s="188"/>
      <c r="ACY133" s="188"/>
      <c r="ACZ133" s="188"/>
      <c r="ADA133" s="188"/>
      <c r="ADB133" s="188"/>
      <c r="ADC133" s="188"/>
      <c r="ADD133" s="188"/>
      <c r="ADE133" s="188"/>
      <c r="ADF133" s="188"/>
      <c r="ADG133" s="188"/>
      <c r="ADH133" s="188"/>
      <c r="ADI133" s="188"/>
      <c r="ADJ133" s="188"/>
      <c r="ADK133" s="188"/>
      <c r="ADL133" s="188"/>
      <c r="ADM133" s="188"/>
      <c r="ADN133" s="188"/>
      <c r="ADO133" s="188"/>
      <c r="ADP133" s="188"/>
      <c r="ADQ133" s="188"/>
      <c r="ADR133" s="188"/>
      <c r="ADS133" s="188"/>
      <c r="ADT133" s="188"/>
      <c r="ADU133" s="188"/>
      <c r="ADV133" s="188"/>
      <c r="ADW133" s="188"/>
      <c r="ADX133" s="188"/>
      <c r="ADY133" s="188"/>
      <c r="ADZ133" s="188"/>
      <c r="AEA133" s="188"/>
      <c r="AEB133" s="188"/>
      <c r="AEC133" s="188"/>
      <c r="AED133" s="188"/>
      <c r="AEE133" s="188"/>
      <c r="AEF133" s="188"/>
      <c r="AEG133" s="188"/>
      <c r="AEH133" s="188"/>
      <c r="AEI133" s="188"/>
      <c r="AEJ133" s="188"/>
      <c r="AEK133" s="188"/>
      <c r="AEL133" s="188"/>
      <c r="AEM133" s="188"/>
      <c r="AEN133" s="188"/>
      <c r="AEO133" s="188"/>
      <c r="AEP133" s="188"/>
      <c r="AEQ133" s="188"/>
      <c r="AER133" s="188"/>
      <c r="AES133" s="188"/>
      <c r="AET133" s="188"/>
      <c r="AEU133" s="188"/>
      <c r="AEV133" s="188"/>
      <c r="AEW133" s="188"/>
      <c r="AEX133" s="188"/>
      <c r="AEY133" s="188"/>
      <c r="AEZ133" s="188"/>
      <c r="AFA133" s="188"/>
      <c r="AFB133" s="188"/>
      <c r="AFC133" s="188"/>
      <c r="AFD133" s="188"/>
      <c r="AFE133" s="188"/>
      <c r="AFF133" s="188"/>
      <c r="AFG133" s="188"/>
      <c r="AFH133" s="188"/>
      <c r="AFI133" s="188"/>
      <c r="AFJ133" s="188"/>
      <c r="AFK133" s="188"/>
      <c r="AFL133" s="188"/>
      <c r="AFM133" s="188"/>
      <c r="AFN133" s="188"/>
      <c r="AFO133" s="188"/>
      <c r="AFP133" s="188"/>
      <c r="AFQ133" s="188"/>
      <c r="AFR133" s="188"/>
      <c r="AFS133" s="188"/>
      <c r="AFT133" s="188"/>
      <c r="AFU133" s="188"/>
      <c r="AFV133" s="188"/>
      <c r="AFW133" s="188"/>
      <c r="AFX133" s="188"/>
      <c r="AFY133" s="188"/>
      <c r="AFZ133" s="188"/>
      <c r="AGA133" s="188"/>
      <c r="AGB133" s="188"/>
      <c r="AGC133" s="188"/>
      <c r="AGD133" s="188"/>
      <c r="AGE133" s="188"/>
      <c r="AGF133" s="188"/>
      <c r="AGG133" s="188"/>
      <c r="AGH133" s="188"/>
      <c r="AGI133" s="188"/>
      <c r="AGJ133" s="188"/>
      <c r="AGK133" s="188"/>
      <c r="AGL133" s="188"/>
      <c r="AGM133" s="188"/>
      <c r="AGN133" s="188"/>
      <c r="AGO133" s="188"/>
      <c r="AGP133" s="188"/>
      <c r="AGQ133" s="188"/>
      <c r="AGR133" s="188"/>
      <c r="AGS133" s="188"/>
      <c r="AGT133" s="188"/>
      <c r="AGU133" s="188"/>
      <c r="AGV133" s="188"/>
      <c r="AGW133" s="188"/>
      <c r="AGX133" s="188"/>
      <c r="AGY133" s="188"/>
      <c r="AGZ133" s="188"/>
      <c r="AHA133" s="188"/>
      <c r="AHB133" s="188"/>
      <c r="AHC133" s="188"/>
      <c r="AHD133" s="188"/>
      <c r="AHE133" s="188"/>
      <c r="AHF133" s="188"/>
      <c r="AHG133" s="188"/>
      <c r="AHH133" s="188"/>
      <c r="AHI133" s="188"/>
      <c r="AHJ133" s="188"/>
      <c r="AHK133" s="188"/>
      <c r="AHL133" s="188"/>
      <c r="AHM133" s="188"/>
      <c r="AHN133" s="188"/>
      <c r="AHO133" s="188"/>
      <c r="AHP133" s="188"/>
      <c r="AHQ133" s="188"/>
      <c r="AHR133" s="188"/>
      <c r="AHS133" s="188"/>
      <c r="AHT133" s="188"/>
      <c r="AHU133" s="188"/>
      <c r="AHV133" s="188"/>
      <c r="AHW133" s="188"/>
      <c r="AHX133" s="188"/>
      <c r="AHY133" s="188"/>
      <c r="AHZ133" s="188"/>
      <c r="AIA133" s="188"/>
      <c r="AIB133" s="188"/>
      <c r="AIC133" s="188"/>
      <c r="AID133" s="188"/>
      <c r="AIE133" s="188"/>
      <c r="AIF133" s="188"/>
      <c r="AIG133" s="188"/>
      <c r="AIH133" s="188"/>
      <c r="AII133" s="188"/>
      <c r="AIJ133" s="188"/>
      <c r="AIK133" s="188"/>
      <c r="AIL133" s="188"/>
      <c r="AIM133" s="188"/>
      <c r="AIN133" s="188"/>
      <c r="AIO133" s="188"/>
      <c r="AIP133" s="188"/>
      <c r="AIQ133" s="188"/>
      <c r="AIR133" s="188"/>
      <c r="AIS133" s="188"/>
      <c r="AIT133" s="188"/>
      <c r="AIU133" s="188"/>
      <c r="AIV133" s="188"/>
      <c r="AIW133" s="188"/>
      <c r="AIX133" s="188"/>
      <c r="AIY133" s="188"/>
      <c r="AIZ133" s="188"/>
      <c r="AJA133" s="188"/>
      <c r="AJB133" s="188"/>
      <c r="AJC133" s="188"/>
      <c r="AJD133" s="188"/>
      <c r="AJE133" s="188"/>
      <c r="AJF133" s="188"/>
      <c r="AJG133" s="188"/>
      <c r="AJH133" s="188"/>
      <c r="AJI133" s="188"/>
      <c r="AJJ133" s="188"/>
      <c r="AJK133" s="188"/>
      <c r="AJL133" s="188"/>
      <c r="AJM133" s="188"/>
      <c r="AJN133" s="188"/>
      <c r="AJO133" s="188"/>
      <c r="AJP133" s="188"/>
      <c r="AJQ133" s="188"/>
      <c r="AJR133" s="188"/>
      <c r="AJS133" s="188"/>
      <c r="AJT133" s="188"/>
      <c r="AJU133" s="188"/>
      <c r="AJV133" s="188"/>
      <c r="AJW133" s="188"/>
      <c r="AJX133" s="188"/>
      <c r="AJY133" s="188"/>
      <c r="AJZ133" s="188"/>
      <c r="AKA133" s="188"/>
      <c r="AKB133" s="188"/>
      <c r="AKC133" s="188"/>
      <c r="AKD133" s="188"/>
      <c r="AKE133" s="188"/>
      <c r="AKF133" s="188"/>
      <c r="AKG133" s="188"/>
      <c r="AKH133" s="188"/>
      <c r="AKI133" s="188"/>
      <c r="AKJ133" s="188"/>
      <c r="AKK133" s="188"/>
      <c r="AKL133" s="188"/>
      <c r="AKM133" s="188"/>
      <c r="AKN133" s="188"/>
      <c r="AKO133" s="188"/>
      <c r="AKP133" s="188"/>
      <c r="AKQ133" s="188"/>
      <c r="AKR133" s="188"/>
      <c r="AKS133" s="188"/>
      <c r="AKT133" s="188"/>
      <c r="AKU133" s="188"/>
      <c r="AKV133" s="188"/>
      <c r="AKW133" s="188"/>
      <c r="AKX133" s="188"/>
      <c r="AKY133" s="188"/>
      <c r="AKZ133" s="188"/>
      <c r="ALA133" s="188"/>
      <c r="ALB133" s="188"/>
      <c r="ALC133" s="188"/>
      <c r="ALD133" s="188"/>
      <c r="ALE133" s="188"/>
      <c r="ALF133" s="188"/>
      <c r="ALG133" s="188"/>
      <c r="ALH133" s="188"/>
      <c r="ALI133" s="188"/>
      <c r="ALJ133" s="188"/>
      <c r="ALK133" s="188"/>
      <c r="ALL133" s="188"/>
      <c r="ALM133" s="188"/>
      <c r="ALN133" s="188"/>
      <c r="ALO133" s="188"/>
      <c r="ALP133" s="188"/>
      <c r="ALQ133" s="188"/>
      <c r="ALR133" s="188"/>
      <c r="ALS133" s="188"/>
      <c r="ALT133" s="188"/>
      <c r="ALU133" s="188"/>
      <c r="ALV133" s="188"/>
      <c r="ALW133" s="188"/>
      <c r="ALX133" s="188"/>
      <c r="ALY133" s="188"/>
      <c r="ALZ133" s="188"/>
      <c r="AMA133" s="188"/>
      <c r="AMB133" s="188"/>
      <c r="AMC133" s="188"/>
      <c r="AMD133" s="188"/>
      <c r="AME133" s="188"/>
      <c r="AMF133" s="188"/>
      <c r="AMG133" s="188"/>
      <c r="AMH133" s="188"/>
      <c r="AMI133" s="188"/>
      <c r="AMJ133" s="188"/>
      <c r="AMK133" s="188"/>
    </row>
    <row r="134" spans="1:1025" s="190" customFormat="1" ht="33.75" customHeight="1" x14ac:dyDescent="0.3">
      <c r="A134" s="252" t="s">
        <v>264</v>
      </c>
      <c r="B134" s="252"/>
      <c r="C134" s="252"/>
      <c r="D134" s="252"/>
      <c r="E134" s="252"/>
      <c r="F134" s="252"/>
      <c r="G134" s="252"/>
      <c r="H134" s="252"/>
      <c r="I134" s="252"/>
      <c r="J134" s="252"/>
      <c r="K134" s="252"/>
      <c r="L134" s="252"/>
      <c r="M134" s="252"/>
      <c r="N134" s="252"/>
      <c r="O134" s="252"/>
      <c r="P134" s="252"/>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88"/>
      <c r="CH134" s="188"/>
      <c r="CI134" s="188"/>
      <c r="CJ134" s="188"/>
      <c r="CK134" s="188"/>
      <c r="CL134" s="188"/>
      <c r="CM134" s="188"/>
      <c r="CN134" s="188"/>
      <c r="CO134" s="188"/>
      <c r="CP134" s="188"/>
      <c r="CQ134" s="188"/>
      <c r="CR134" s="188"/>
      <c r="CS134" s="188"/>
      <c r="CT134" s="188"/>
      <c r="CU134" s="188"/>
      <c r="CV134" s="188"/>
      <c r="CW134" s="188"/>
      <c r="CX134" s="188"/>
      <c r="CY134" s="188"/>
      <c r="CZ134" s="188"/>
      <c r="DA134" s="188"/>
      <c r="DB134" s="188"/>
      <c r="DC134" s="188"/>
      <c r="DD134" s="188"/>
      <c r="DE134" s="188"/>
      <c r="DF134" s="188"/>
      <c r="DG134" s="188"/>
      <c r="DH134" s="188"/>
      <c r="DI134" s="188"/>
      <c r="DJ134" s="188"/>
      <c r="DK134" s="188"/>
      <c r="DL134" s="188"/>
      <c r="DM134" s="188"/>
      <c r="DN134" s="188"/>
      <c r="DO134" s="188"/>
      <c r="DP134" s="188"/>
      <c r="DQ134" s="188"/>
      <c r="DR134" s="188"/>
      <c r="DS134" s="188"/>
      <c r="DT134" s="188"/>
      <c r="DU134" s="188"/>
      <c r="DV134" s="188"/>
      <c r="DW134" s="188"/>
      <c r="DX134" s="188"/>
      <c r="DY134" s="188"/>
      <c r="DZ134" s="188"/>
      <c r="EA134" s="188"/>
      <c r="EB134" s="188"/>
      <c r="EC134" s="188"/>
      <c r="ED134" s="188"/>
      <c r="EE134" s="188"/>
      <c r="EF134" s="188"/>
      <c r="EG134" s="188"/>
      <c r="EH134" s="188"/>
      <c r="EI134" s="188"/>
      <c r="EJ134" s="188"/>
      <c r="EK134" s="188"/>
      <c r="EL134" s="188"/>
      <c r="EM134" s="188"/>
      <c r="EN134" s="188"/>
      <c r="EO134" s="188"/>
      <c r="EP134" s="188"/>
      <c r="EQ134" s="188"/>
      <c r="ER134" s="188"/>
      <c r="ES134" s="188"/>
      <c r="ET134" s="188"/>
      <c r="EU134" s="188"/>
      <c r="EV134" s="188"/>
      <c r="EW134" s="188"/>
      <c r="EX134" s="188"/>
      <c r="EY134" s="188"/>
      <c r="EZ134" s="188"/>
      <c r="FA134" s="188"/>
      <c r="FB134" s="188"/>
      <c r="FC134" s="188"/>
      <c r="FD134" s="188"/>
      <c r="FE134" s="188"/>
      <c r="FF134" s="188"/>
      <c r="FG134" s="188"/>
      <c r="FH134" s="188"/>
      <c r="FI134" s="188"/>
      <c r="FJ134" s="188"/>
      <c r="FK134" s="188"/>
      <c r="FL134" s="188"/>
      <c r="FM134" s="188"/>
      <c r="FN134" s="188"/>
      <c r="FO134" s="188"/>
      <c r="FP134" s="188"/>
      <c r="FQ134" s="188"/>
      <c r="FR134" s="188"/>
      <c r="FS134" s="188"/>
      <c r="FT134" s="188"/>
      <c r="FU134" s="188"/>
      <c r="FV134" s="188"/>
      <c r="FW134" s="188"/>
      <c r="FX134" s="188"/>
      <c r="FY134" s="188"/>
      <c r="FZ134" s="188"/>
      <c r="GA134" s="188"/>
      <c r="GB134" s="188"/>
      <c r="GC134" s="188"/>
      <c r="GD134" s="188"/>
      <c r="GE134" s="188"/>
      <c r="GF134" s="188"/>
      <c r="GG134" s="188"/>
      <c r="GH134" s="188"/>
      <c r="GI134" s="188"/>
      <c r="GJ134" s="188"/>
      <c r="GK134" s="188"/>
      <c r="GL134" s="188"/>
      <c r="GM134" s="188"/>
      <c r="GN134" s="188"/>
      <c r="GO134" s="188"/>
      <c r="GP134" s="188"/>
      <c r="GQ134" s="188"/>
      <c r="GR134" s="188"/>
      <c r="GS134" s="188"/>
      <c r="GT134" s="188"/>
      <c r="GU134" s="188"/>
      <c r="GV134" s="188"/>
      <c r="GW134" s="188"/>
      <c r="GX134" s="188"/>
      <c r="GY134" s="188"/>
      <c r="GZ134" s="188"/>
      <c r="HA134" s="188"/>
      <c r="HB134" s="188"/>
      <c r="HC134" s="188"/>
      <c r="HD134" s="188"/>
      <c r="HE134" s="188"/>
      <c r="HF134" s="188"/>
      <c r="HG134" s="188"/>
      <c r="HH134" s="188"/>
      <c r="HI134" s="188"/>
      <c r="HJ134" s="188"/>
      <c r="HK134" s="188"/>
      <c r="HL134" s="188"/>
      <c r="HM134" s="188"/>
      <c r="HN134" s="188"/>
      <c r="HO134" s="188"/>
      <c r="HP134" s="188"/>
      <c r="HQ134" s="188"/>
      <c r="HR134" s="188"/>
      <c r="HS134" s="188"/>
      <c r="HT134" s="188"/>
      <c r="HU134" s="188"/>
      <c r="HV134" s="188"/>
      <c r="HW134" s="188"/>
      <c r="HX134" s="188"/>
      <c r="HY134" s="188"/>
      <c r="HZ134" s="188"/>
      <c r="IA134" s="188"/>
      <c r="IB134" s="188"/>
      <c r="IC134" s="188"/>
      <c r="ID134" s="188"/>
      <c r="IE134" s="188"/>
      <c r="IF134" s="188"/>
      <c r="IG134" s="188"/>
      <c r="IH134" s="188"/>
      <c r="II134" s="188"/>
      <c r="IJ134" s="188"/>
      <c r="IK134" s="188"/>
      <c r="IL134" s="188"/>
      <c r="IM134" s="188"/>
      <c r="IN134" s="188"/>
      <c r="IO134" s="188"/>
      <c r="IP134" s="188"/>
      <c r="IQ134" s="188"/>
      <c r="IR134" s="188"/>
      <c r="IS134" s="188"/>
      <c r="IT134" s="188"/>
      <c r="IU134" s="188"/>
      <c r="IV134" s="188"/>
      <c r="IW134" s="188"/>
      <c r="IX134" s="188"/>
      <c r="IY134" s="188"/>
      <c r="IZ134" s="188"/>
      <c r="JA134" s="188"/>
      <c r="JB134" s="188"/>
      <c r="JC134" s="188"/>
      <c r="JD134" s="188"/>
      <c r="JE134" s="188"/>
      <c r="JF134" s="188"/>
      <c r="JG134" s="188"/>
      <c r="JH134" s="188"/>
      <c r="JI134" s="188"/>
      <c r="JJ134" s="188"/>
      <c r="JK134" s="188"/>
      <c r="JL134" s="188"/>
      <c r="JM134" s="188"/>
      <c r="JN134" s="188"/>
      <c r="JO134" s="188"/>
      <c r="JP134" s="188"/>
      <c r="JQ134" s="188"/>
      <c r="JR134" s="188"/>
      <c r="JS134" s="188"/>
      <c r="JT134" s="188"/>
      <c r="JU134" s="188"/>
      <c r="JV134" s="188"/>
      <c r="JW134" s="188"/>
      <c r="JX134" s="188"/>
      <c r="JY134" s="188"/>
      <c r="JZ134" s="188"/>
      <c r="KA134" s="188"/>
      <c r="KB134" s="188"/>
      <c r="KC134" s="188"/>
      <c r="KD134" s="188"/>
      <c r="KE134" s="188"/>
      <c r="KF134" s="188"/>
      <c r="KG134" s="188"/>
      <c r="KH134" s="188"/>
      <c r="KI134" s="188"/>
      <c r="KJ134" s="188"/>
      <c r="KK134" s="188"/>
      <c r="KL134" s="188"/>
      <c r="KM134" s="188"/>
      <c r="KN134" s="188"/>
      <c r="KO134" s="188"/>
      <c r="KP134" s="188"/>
      <c r="KQ134" s="188"/>
      <c r="KR134" s="188"/>
      <c r="KS134" s="188"/>
      <c r="KT134" s="188"/>
      <c r="KU134" s="188"/>
      <c r="KV134" s="188"/>
      <c r="KW134" s="188"/>
      <c r="KX134" s="188"/>
      <c r="KY134" s="188"/>
      <c r="KZ134" s="188"/>
      <c r="LA134" s="188"/>
      <c r="LB134" s="188"/>
      <c r="LC134" s="188"/>
      <c r="LD134" s="188"/>
      <c r="LE134" s="188"/>
      <c r="LF134" s="188"/>
      <c r="LG134" s="188"/>
      <c r="LH134" s="188"/>
      <c r="LI134" s="188"/>
      <c r="LJ134" s="188"/>
      <c r="LK134" s="188"/>
      <c r="LL134" s="188"/>
      <c r="LM134" s="188"/>
      <c r="LN134" s="188"/>
      <c r="LO134" s="188"/>
      <c r="LP134" s="188"/>
      <c r="LQ134" s="188"/>
      <c r="LR134" s="188"/>
      <c r="LS134" s="188"/>
      <c r="LT134" s="188"/>
      <c r="LU134" s="188"/>
      <c r="LV134" s="188"/>
      <c r="LW134" s="188"/>
      <c r="LX134" s="188"/>
      <c r="LY134" s="188"/>
      <c r="LZ134" s="188"/>
      <c r="MA134" s="188"/>
      <c r="MB134" s="188"/>
      <c r="MC134" s="188"/>
      <c r="MD134" s="188"/>
      <c r="ME134" s="188"/>
      <c r="MF134" s="188"/>
      <c r="MG134" s="188"/>
      <c r="MH134" s="188"/>
      <c r="MI134" s="188"/>
      <c r="MJ134" s="188"/>
      <c r="MK134" s="188"/>
      <c r="ML134" s="188"/>
      <c r="MM134" s="188"/>
      <c r="MN134" s="188"/>
      <c r="MO134" s="188"/>
      <c r="MP134" s="188"/>
      <c r="MQ134" s="188"/>
      <c r="MR134" s="188"/>
      <c r="MS134" s="188"/>
      <c r="MT134" s="188"/>
      <c r="MU134" s="188"/>
      <c r="MV134" s="188"/>
      <c r="MW134" s="188"/>
      <c r="MX134" s="188"/>
      <c r="MY134" s="188"/>
      <c r="MZ134" s="188"/>
      <c r="NA134" s="188"/>
      <c r="NB134" s="188"/>
      <c r="NC134" s="188"/>
      <c r="ND134" s="188"/>
      <c r="NE134" s="188"/>
      <c r="NF134" s="188"/>
      <c r="NG134" s="188"/>
      <c r="NH134" s="188"/>
      <c r="NI134" s="188"/>
      <c r="NJ134" s="188"/>
      <c r="NK134" s="188"/>
      <c r="NL134" s="188"/>
      <c r="NM134" s="188"/>
      <c r="NN134" s="188"/>
      <c r="NO134" s="188"/>
      <c r="NP134" s="188"/>
      <c r="NQ134" s="188"/>
      <c r="NR134" s="188"/>
      <c r="NS134" s="188"/>
      <c r="NT134" s="188"/>
      <c r="NU134" s="188"/>
      <c r="NV134" s="188"/>
      <c r="NW134" s="188"/>
      <c r="NX134" s="188"/>
      <c r="NY134" s="188"/>
      <c r="NZ134" s="188"/>
      <c r="OA134" s="188"/>
      <c r="OB134" s="188"/>
      <c r="OC134" s="188"/>
      <c r="OD134" s="188"/>
      <c r="OE134" s="188"/>
      <c r="OF134" s="188"/>
      <c r="OG134" s="188"/>
      <c r="OH134" s="188"/>
      <c r="OI134" s="188"/>
      <c r="OJ134" s="188"/>
      <c r="OK134" s="188"/>
      <c r="OL134" s="188"/>
      <c r="OM134" s="188"/>
      <c r="ON134" s="188"/>
      <c r="OO134" s="188"/>
      <c r="OP134" s="188"/>
      <c r="OQ134" s="188"/>
      <c r="OR134" s="188"/>
      <c r="OS134" s="188"/>
      <c r="OT134" s="188"/>
      <c r="OU134" s="188"/>
      <c r="OV134" s="188"/>
      <c r="OW134" s="188"/>
      <c r="OX134" s="188"/>
      <c r="OY134" s="188"/>
      <c r="OZ134" s="188"/>
      <c r="PA134" s="188"/>
      <c r="PB134" s="188"/>
      <c r="PC134" s="188"/>
      <c r="PD134" s="188"/>
      <c r="PE134" s="188"/>
      <c r="PF134" s="188"/>
      <c r="PG134" s="188"/>
      <c r="PH134" s="188"/>
      <c r="PI134" s="188"/>
      <c r="PJ134" s="188"/>
      <c r="PK134" s="188"/>
      <c r="PL134" s="188"/>
      <c r="PM134" s="188"/>
      <c r="PN134" s="188"/>
      <c r="PO134" s="188"/>
      <c r="PP134" s="188"/>
      <c r="PQ134" s="188"/>
      <c r="PR134" s="188"/>
      <c r="PS134" s="188"/>
      <c r="PT134" s="188"/>
      <c r="PU134" s="188"/>
      <c r="PV134" s="188"/>
      <c r="PW134" s="188"/>
      <c r="PX134" s="188"/>
      <c r="PY134" s="188"/>
      <c r="PZ134" s="188"/>
      <c r="QA134" s="188"/>
      <c r="QB134" s="188"/>
      <c r="QC134" s="188"/>
      <c r="QD134" s="188"/>
      <c r="QE134" s="188"/>
      <c r="QF134" s="188"/>
      <c r="QG134" s="188"/>
      <c r="QH134" s="188"/>
      <c r="QI134" s="188"/>
      <c r="QJ134" s="188"/>
      <c r="QK134" s="188"/>
      <c r="QL134" s="188"/>
      <c r="QM134" s="188"/>
      <c r="QN134" s="188"/>
      <c r="QO134" s="188"/>
      <c r="QP134" s="188"/>
      <c r="QQ134" s="188"/>
      <c r="QR134" s="188"/>
      <c r="QS134" s="188"/>
      <c r="QT134" s="188"/>
      <c r="QU134" s="188"/>
      <c r="QV134" s="188"/>
      <c r="QW134" s="188"/>
      <c r="QX134" s="188"/>
      <c r="QY134" s="188"/>
      <c r="QZ134" s="188"/>
      <c r="RA134" s="188"/>
      <c r="RB134" s="188"/>
      <c r="RC134" s="188"/>
      <c r="RD134" s="188"/>
      <c r="RE134" s="188"/>
      <c r="RF134" s="188"/>
      <c r="RG134" s="188"/>
      <c r="RH134" s="188"/>
      <c r="RI134" s="188"/>
      <c r="RJ134" s="188"/>
      <c r="RK134" s="188"/>
      <c r="RL134" s="188"/>
      <c r="RM134" s="188"/>
      <c r="RN134" s="188"/>
      <c r="RO134" s="188"/>
      <c r="RP134" s="188"/>
      <c r="RQ134" s="188"/>
      <c r="RR134" s="188"/>
      <c r="RS134" s="188"/>
      <c r="RT134" s="188"/>
      <c r="RU134" s="188"/>
      <c r="RV134" s="188"/>
      <c r="RW134" s="188"/>
      <c r="RX134" s="188"/>
      <c r="RY134" s="188"/>
      <c r="RZ134" s="188"/>
      <c r="SA134" s="188"/>
      <c r="SB134" s="188"/>
      <c r="SC134" s="188"/>
      <c r="SD134" s="188"/>
      <c r="SE134" s="188"/>
      <c r="SF134" s="188"/>
      <c r="SG134" s="188"/>
      <c r="SH134" s="188"/>
      <c r="SI134" s="188"/>
      <c r="SJ134" s="188"/>
      <c r="SK134" s="188"/>
      <c r="SL134" s="188"/>
      <c r="SM134" s="188"/>
      <c r="SN134" s="188"/>
      <c r="SO134" s="188"/>
      <c r="SP134" s="188"/>
      <c r="SQ134" s="188"/>
      <c r="SR134" s="188"/>
      <c r="SS134" s="188"/>
      <c r="ST134" s="188"/>
      <c r="SU134" s="188"/>
      <c r="SV134" s="188"/>
      <c r="SW134" s="188"/>
      <c r="SX134" s="188"/>
      <c r="SY134" s="188"/>
      <c r="SZ134" s="188"/>
      <c r="TA134" s="188"/>
      <c r="TB134" s="188"/>
      <c r="TC134" s="188"/>
      <c r="TD134" s="188"/>
      <c r="TE134" s="188"/>
      <c r="TF134" s="188"/>
      <c r="TG134" s="188"/>
      <c r="TH134" s="188"/>
      <c r="TI134" s="188"/>
      <c r="TJ134" s="188"/>
      <c r="TK134" s="188"/>
      <c r="TL134" s="188"/>
      <c r="TM134" s="188"/>
      <c r="TN134" s="188"/>
      <c r="TO134" s="188"/>
      <c r="TP134" s="188"/>
      <c r="TQ134" s="188"/>
      <c r="TR134" s="188"/>
      <c r="TS134" s="188"/>
      <c r="TT134" s="188"/>
      <c r="TU134" s="188"/>
      <c r="TV134" s="188"/>
      <c r="TW134" s="188"/>
      <c r="TX134" s="188"/>
      <c r="TY134" s="188"/>
      <c r="TZ134" s="188"/>
      <c r="UA134" s="188"/>
      <c r="UB134" s="188"/>
      <c r="UC134" s="188"/>
      <c r="UD134" s="188"/>
      <c r="UE134" s="188"/>
      <c r="UF134" s="188"/>
      <c r="UG134" s="188"/>
      <c r="UH134" s="188"/>
      <c r="UI134" s="188"/>
      <c r="UJ134" s="188"/>
      <c r="UK134" s="188"/>
      <c r="UL134" s="188"/>
      <c r="UM134" s="188"/>
      <c r="UN134" s="188"/>
      <c r="UO134" s="188"/>
      <c r="UP134" s="188"/>
      <c r="UQ134" s="188"/>
      <c r="UR134" s="188"/>
      <c r="US134" s="188"/>
      <c r="UT134" s="188"/>
      <c r="UU134" s="188"/>
      <c r="UV134" s="188"/>
      <c r="UW134" s="188"/>
      <c r="UX134" s="188"/>
      <c r="UY134" s="188"/>
      <c r="UZ134" s="188"/>
      <c r="VA134" s="188"/>
      <c r="VB134" s="188"/>
      <c r="VC134" s="188"/>
      <c r="VD134" s="188"/>
      <c r="VE134" s="188"/>
      <c r="VF134" s="188"/>
      <c r="VG134" s="188"/>
      <c r="VH134" s="188"/>
      <c r="VI134" s="188"/>
      <c r="VJ134" s="188"/>
      <c r="VK134" s="188"/>
      <c r="VL134" s="188"/>
      <c r="VM134" s="188"/>
      <c r="VN134" s="188"/>
      <c r="VO134" s="188"/>
      <c r="VP134" s="188"/>
      <c r="VQ134" s="188"/>
      <c r="VR134" s="188"/>
      <c r="VS134" s="188"/>
      <c r="VT134" s="188"/>
      <c r="VU134" s="188"/>
      <c r="VV134" s="188"/>
      <c r="VW134" s="188"/>
      <c r="VX134" s="188"/>
      <c r="VY134" s="188"/>
      <c r="VZ134" s="188"/>
      <c r="WA134" s="188"/>
      <c r="WB134" s="188"/>
      <c r="WC134" s="188"/>
      <c r="WD134" s="188"/>
      <c r="WE134" s="188"/>
      <c r="WF134" s="188"/>
      <c r="WG134" s="188"/>
      <c r="WH134" s="188"/>
      <c r="WI134" s="188"/>
      <c r="WJ134" s="188"/>
      <c r="WK134" s="188"/>
      <c r="WL134" s="188"/>
      <c r="WM134" s="188"/>
      <c r="WN134" s="188"/>
      <c r="WO134" s="188"/>
      <c r="WP134" s="188"/>
      <c r="WQ134" s="188"/>
      <c r="WR134" s="188"/>
      <c r="WS134" s="188"/>
      <c r="WT134" s="188"/>
      <c r="WU134" s="188"/>
      <c r="WV134" s="188"/>
      <c r="WW134" s="188"/>
      <c r="WX134" s="188"/>
      <c r="WY134" s="188"/>
      <c r="WZ134" s="188"/>
      <c r="XA134" s="188"/>
      <c r="XB134" s="188"/>
      <c r="XC134" s="188"/>
      <c r="XD134" s="188"/>
      <c r="XE134" s="188"/>
      <c r="XF134" s="188"/>
      <c r="XG134" s="188"/>
      <c r="XH134" s="188"/>
      <c r="XI134" s="188"/>
      <c r="XJ134" s="188"/>
      <c r="XK134" s="188"/>
      <c r="XL134" s="188"/>
      <c r="XM134" s="188"/>
      <c r="XN134" s="188"/>
      <c r="XO134" s="188"/>
      <c r="XP134" s="188"/>
      <c r="XQ134" s="188"/>
      <c r="XR134" s="188"/>
      <c r="XS134" s="188"/>
      <c r="XT134" s="188"/>
      <c r="XU134" s="188"/>
      <c r="XV134" s="188"/>
      <c r="XW134" s="188"/>
      <c r="XX134" s="188"/>
      <c r="XY134" s="188"/>
      <c r="XZ134" s="188"/>
      <c r="YA134" s="188"/>
      <c r="YB134" s="188"/>
      <c r="YC134" s="188"/>
      <c r="YD134" s="188"/>
      <c r="YE134" s="188"/>
      <c r="YF134" s="188"/>
      <c r="YG134" s="188"/>
      <c r="YH134" s="188"/>
      <c r="YI134" s="188"/>
      <c r="YJ134" s="188"/>
      <c r="YK134" s="188"/>
      <c r="YL134" s="188"/>
      <c r="YM134" s="188"/>
      <c r="YN134" s="188"/>
      <c r="YO134" s="188"/>
      <c r="YP134" s="188"/>
      <c r="YQ134" s="188"/>
      <c r="YR134" s="188"/>
      <c r="YS134" s="188"/>
      <c r="YT134" s="188"/>
      <c r="YU134" s="188"/>
      <c r="YV134" s="188"/>
      <c r="YW134" s="188"/>
      <c r="YX134" s="188"/>
      <c r="YY134" s="188"/>
      <c r="YZ134" s="188"/>
      <c r="ZA134" s="188"/>
      <c r="ZB134" s="188"/>
      <c r="ZC134" s="188"/>
      <c r="ZD134" s="188"/>
      <c r="ZE134" s="188"/>
      <c r="ZF134" s="188"/>
      <c r="ZG134" s="188"/>
      <c r="ZH134" s="188"/>
      <c r="ZI134" s="188"/>
      <c r="ZJ134" s="188"/>
      <c r="ZK134" s="188"/>
      <c r="ZL134" s="188"/>
      <c r="ZM134" s="188"/>
      <c r="ZN134" s="188"/>
      <c r="ZO134" s="188"/>
      <c r="ZP134" s="188"/>
      <c r="ZQ134" s="188"/>
      <c r="ZR134" s="188"/>
      <c r="ZS134" s="188"/>
      <c r="ZT134" s="188"/>
      <c r="ZU134" s="188"/>
      <c r="ZV134" s="188"/>
      <c r="ZW134" s="188"/>
      <c r="ZX134" s="188"/>
      <c r="ZY134" s="188"/>
      <c r="ZZ134" s="188"/>
      <c r="AAA134" s="188"/>
      <c r="AAB134" s="188"/>
      <c r="AAC134" s="188"/>
      <c r="AAD134" s="188"/>
      <c r="AAE134" s="188"/>
      <c r="AAF134" s="188"/>
      <c r="AAG134" s="188"/>
      <c r="AAH134" s="188"/>
      <c r="AAI134" s="188"/>
      <c r="AAJ134" s="188"/>
      <c r="AAK134" s="188"/>
      <c r="AAL134" s="188"/>
      <c r="AAM134" s="188"/>
      <c r="AAN134" s="188"/>
      <c r="AAO134" s="188"/>
      <c r="AAP134" s="188"/>
      <c r="AAQ134" s="188"/>
      <c r="AAR134" s="188"/>
      <c r="AAS134" s="188"/>
      <c r="AAT134" s="188"/>
      <c r="AAU134" s="188"/>
      <c r="AAV134" s="188"/>
      <c r="AAW134" s="188"/>
      <c r="AAX134" s="188"/>
      <c r="AAY134" s="188"/>
      <c r="AAZ134" s="188"/>
      <c r="ABA134" s="188"/>
      <c r="ABB134" s="188"/>
      <c r="ABC134" s="188"/>
      <c r="ABD134" s="188"/>
      <c r="ABE134" s="188"/>
      <c r="ABF134" s="188"/>
      <c r="ABG134" s="188"/>
      <c r="ABH134" s="188"/>
      <c r="ABI134" s="188"/>
      <c r="ABJ134" s="188"/>
      <c r="ABK134" s="188"/>
      <c r="ABL134" s="188"/>
      <c r="ABM134" s="188"/>
      <c r="ABN134" s="188"/>
      <c r="ABO134" s="188"/>
      <c r="ABP134" s="188"/>
      <c r="ABQ134" s="188"/>
      <c r="ABR134" s="188"/>
      <c r="ABS134" s="188"/>
      <c r="ABT134" s="188"/>
      <c r="ABU134" s="188"/>
      <c r="ABV134" s="188"/>
      <c r="ABW134" s="188"/>
      <c r="ABX134" s="188"/>
      <c r="ABY134" s="188"/>
      <c r="ABZ134" s="188"/>
      <c r="ACA134" s="188"/>
      <c r="ACB134" s="188"/>
      <c r="ACC134" s="188"/>
      <c r="ACD134" s="188"/>
      <c r="ACE134" s="188"/>
      <c r="ACF134" s="188"/>
      <c r="ACG134" s="188"/>
      <c r="ACH134" s="188"/>
      <c r="ACI134" s="188"/>
      <c r="ACJ134" s="188"/>
      <c r="ACK134" s="188"/>
      <c r="ACL134" s="188"/>
      <c r="ACM134" s="188"/>
      <c r="ACN134" s="188"/>
      <c r="ACO134" s="188"/>
      <c r="ACP134" s="188"/>
      <c r="ACQ134" s="188"/>
      <c r="ACR134" s="188"/>
      <c r="ACS134" s="188"/>
      <c r="ACT134" s="188"/>
      <c r="ACU134" s="188"/>
      <c r="ACV134" s="188"/>
      <c r="ACW134" s="188"/>
      <c r="ACX134" s="188"/>
      <c r="ACY134" s="188"/>
      <c r="ACZ134" s="188"/>
      <c r="ADA134" s="188"/>
      <c r="ADB134" s="188"/>
      <c r="ADC134" s="188"/>
      <c r="ADD134" s="188"/>
      <c r="ADE134" s="188"/>
      <c r="ADF134" s="188"/>
      <c r="ADG134" s="188"/>
      <c r="ADH134" s="188"/>
      <c r="ADI134" s="188"/>
      <c r="ADJ134" s="188"/>
      <c r="ADK134" s="188"/>
      <c r="ADL134" s="188"/>
      <c r="ADM134" s="188"/>
      <c r="ADN134" s="188"/>
      <c r="ADO134" s="188"/>
      <c r="ADP134" s="188"/>
      <c r="ADQ134" s="188"/>
      <c r="ADR134" s="188"/>
      <c r="ADS134" s="188"/>
      <c r="ADT134" s="188"/>
      <c r="ADU134" s="188"/>
      <c r="ADV134" s="188"/>
      <c r="ADW134" s="188"/>
      <c r="ADX134" s="188"/>
      <c r="ADY134" s="188"/>
      <c r="ADZ134" s="188"/>
      <c r="AEA134" s="188"/>
      <c r="AEB134" s="188"/>
      <c r="AEC134" s="188"/>
      <c r="AED134" s="188"/>
      <c r="AEE134" s="188"/>
      <c r="AEF134" s="188"/>
      <c r="AEG134" s="188"/>
      <c r="AEH134" s="188"/>
      <c r="AEI134" s="188"/>
      <c r="AEJ134" s="188"/>
      <c r="AEK134" s="188"/>
      <c r="AEL134" s="188"/>
      <c r="AEM134" s="188"/>
      <c r="AEN134" s="188"/>
      <c r="AEO134" s="188"/>
      <c r="AEP134" s="188"/>
      <c r="AEQ134" s="188"/>
      <c r="AER134" s="188"/>
      <c r="AES134" s="188"/>
      <c r="AET134" s="188"/>
      <c r="AEU134" s="188"/>
      <c r="AEV134" s="188"/>
      <c r="AEW134" s="188"/>
      <c r="AEX134" s="188"/>
      <c r="AEY134" s="188"/>
      <c r="AEZ134" s="188"/>
      <c r="AFA134" s="188"/>
      <c r="AFB134" s="188"/>
      <c r="AFC134" s="188"/>
      <c r="AFD134" s="188"/>
      <c r="AFE134" s="188"/>
      <c r="AFF134" s="188"/>
      <c r="AFG134" s="188"/>
      <c r="AFH134" s="188"/>
      <c r="AFI134" s="188"/>
      <c r="AFJ134" s="188"/>
      <c r="AFK134" s="188"/>
      <c r="AFL134" s="188"/>
      <c r="AFM134" s="188"/>
      <c r="AFN134" s="188"/>
      <c r="AFO134" s="188"/>
      <c r="AFP134" s="188"/>
      <c r="AFQ134" s="188"/>
      <c r="AFR134" s="188"/>
      <c r="AFS134" s="188"/>
      <c r="AFT134" s="188"/>
      <c r="AFU134" s="188"/>
      <c r="AFV134" s="188"/>
      <c r="AFW134" s="188"/>
      <c r="AFX134" s="188"/>
      <c r="AFY134" s="188"/>
      <c r="AFZ134" s="188"/>
      <c r="AGA134" s="188"/>
      <c r="AGB134" s="188"/>
      <c r="AGC134" s="188"/>
      <c r="AGD134" s="188"/>
      <c r="AGE134" s="188"/>
      <c r="AGF134" s="188"/>
      <c r="AGG134" s="188"/>
      <c r="AGH134" s="188"/>
      <c r="AGI134" s="188"/>
      <c r="AGJ134" s="188"/>
      <c r="AGK134" s="188"/>
      <c r="AGL134" s="188"/>
      <c r="AGM134" s="188"/>
      <c r="AGN134" s="188"/>
      <c r="AGO134" s="188"/>
      <c r="AGP134" s="188"/>
      <c r="AGQ134" s="188"/>
      <c r="AGR134" s="188"/>
      <c r="AGS134" s="188"/>
      <c r="AGT134" s="188"/>
      <c r="AGU134" s="188"/>
      <c r="AGV134" s="188"/>
      <c r="AGW134" s="188"/>
      <c r="AGX134" s="188"/>
      <c r="AGY134" s="188"/>
      <c r="AGZ134" s="188"/>
      <c r="AHA134" s="188"/>
      <c r="AHB134" s="188"/>
      <c r="AHC134" s="188"/>
      <c r="AHD134" s="188"/>
      <c r="AHE134" s="188"/>
      <c r="AHF134" s="188"/>
      <c r="AHG134" s="188"/>
      <c r="AHH134" s="188"/>
      <c r="AHI134" s="188"/>
      <c r="AHJ134" s="188"/>
      <c r="AHK134" s="188"/>
      <c r="AHL134" s="188"/>
      <c r="AHM134" s="188"/>
      <c r="AHN134" s="188"/>
      <c r="AHO134" s="188"/>
      <c r="AHP134" s="188"/>
      <c r="AHQ134" s="188"/>
      <c r="AHR134" s="188"/>
      <c r="AHS134" s="188"/>
      <c r="AHT134" s="188"/>
      <c r="AHU134" s="188"/>
      <c r="AHV134" s="188"/>
      <c r="AHW134" s="188"/>
      <c r="AHX134" s="188"/>
      <c r="AHY134" s="188"/>
      <c r="AHZ134" s="188"/>
      <c r="AIA134" s="188"/>
      <c r="AIB134" s="188"/>
      <c r="AIC134" s="188"/>
      <c r="AID134" s="188"/>
      <c r="AIE134" s="188"/>
      <c r="AIF134" s="188"/>
      <c r="AIG134" s="188"/>
      <c r="AIH134" s="188"/>
      <c r="AII134" s="188"/>
      <c r="AIJ134" s="188"/>
      <c r="AIK134" s="188"/>
      <c r="AIL134" s="188"/>
      <c r="AIM134" s="188"/>
      <c r="AIN134" s="188"/>
      <c r="AIO134" s="188"/>
      <c r="AIP134" s="188"/>
      <c r="AIQ134" s="188"/>
      <c r="AIR134" s="188"/>
      <c r="AIS134" s="188"/>
      <c r="AIT134" s="188"/>
      <c r="AIU134" s="188"/>
      <c r="AIV134" s="188"/>
      <c r="AIW134" s="188"/>
      <c r="AIX134" s="188"/>
      <c r="AIY134" s="188"/>
      <c r="AIZ134" s="188"/>
      <c r="AJA134" s="188"/>
      <c r="AJB134" s="188"/>
      <c r="AJC134" s="188"/>
      <c r="AJD134" s="188"/>
      <c r="AJE134" s="188"/>
      <c r="AJF134" s="188"/>
      <c r="AJG134" s="188"/>
      <c r="AJH134" s="188"/>
      <c r="AJI134" s="188"/>
      <c r="AJJ134" s="188"/>
      <c r="AJK134" s="188"/>
      <c r="AJL134" s="188"/>
      <c r="AJM134" s="188"/>
      <c r="AJN134" s="188"/>
      <c r="AJO134" s="188"/>
      <c r="AJP134" s="188"/>
      <c r="AJQ134" s="188"/>
      <c r="AJR134" s="188"/>
      <c r="AJS134" s="188"/>
      <c r="AJT134" s="188"/>
      <c r="AJU134" s="188"/>
      <c r="AJV134" s="188"/>
      <c r="AJW134" s="188"/>
      <c r="AJX134" s="188"/>
      <c r="AJY134" s="188"/>
      <c r="AJZ134" s="188"/>
      <c r="AKA134" s="188"/>
      <c r="AKB134" s="188"/>
      <c r="AKC134" s="188"/>
      <c r="AKD134" s="188"/>
      <c r="AKE134" s="188"/>
      <c r="AKF134" s="188"/>
      <c r="AKG134" s="188"/>
      <c r="AKH134" s="188"/>
      <c r="AKI134" s="188"/>
      <c r="AKJ134" s="188"/>
      <c r="AKK134" s="188"/>
      <c r="AKL134" s="188"/>
      <c r="AKM134" s="188"/>
      <c r="AKN134" s="188"/>
      <c r="AKO134" s="188"/>
      <c r="AKP134" s="188"/>
      <c r="AKQ134" s="188"/>
      <c r="AKR134" s="188"/>
      <c r="AKS134" s="188"/>
      <c r="AKT134" s="188"/>
      <c r="AKU134" s="188"/>
      <c r="AKV134" s="188"/>
      <c r="AKW134" s="188"/>
      <c r="AKX134" s="188"/>
      <c r="AKY134" s="188"/>
      <c r="AKZ134" s="188"/>
      <c r="ALA134" s="188"/>
      <c r="ALB134" s="188"/>
      <c r="ALC134" s="188"/>
      <c r="ALD134" s="188"/>
      <c r="ALE134" s="188"/>
      <c r="ALF134" s="188"/>
      <c r="ALG134" s="188"/>
      <c r="ALH134" s="188"/>
      <c r="ALI134" s="188"/>
      <c r="ALJ134" s="188"/>
      <c r="ALK134" s="188"/>
      <c r="ALL134" s="188"/>
      <c r="ALM134" s="188"/>
      <c r="ALN134" s="188"/>
      <c r="ALO134" s="188"/>
      <c r="ALP134" s="188"/>
      <c r="ALQ134" s="188"/>
      <c r="ALR134" s="188"/>
      <c r="ALS134" s="188"/>
      <c r="ALT134" s="188"/>
      <c r="ALU134" s="188"/>
      <c r="ALV134" s="188"/>
      <c r="ALW134" s="188"/>
      <c r="ALX134" s="188"/>
      <c r="ALY134" s="188"/>
      <c r="ALZ134" s="188"/>
      <c r="AMA134" s="188"/>
      <c r="AMB134" s="188"/>
      <c r="AMC134" s="188"/>
      <c r="AMD134" s="188"/>
      <c r="AME134" s="188"/>
      <c r="AMF134" s="188"/>
      <c r="AMG134" s="188"/>
      <c r="AMH134" s="188"/>
      <c r="AMI134" s="188"/>
      <c r="AMJ134" s="188"/>
      <c r="AMK134" s="188"/>
    </row>
    <row r="135" spans="1:1025" s="190" customFormat="1" ht="15" customHeight="1" x14ac:dyDescent="0.3">
      <c r="A135" s="252" t="s">
        <v>265</v>
      </c>
      <c r="B135" s="252"/>
      <c r="C135" s="252"/>
      <c r="D135" s="252"/>
      <c r="E135" s="252"/>
      <c r="F135" s="252"/>
      <c r="G135" s="252"/>
      <c r="H135" s="252"/>
      <c r="I135" s="252"/>
      <c r="J135" s="252"/>
      <c r="K135" s="252"/>
      <c r="L135" s="252"/>
      <c r="M135" s="252"/>
      <c r="N135" s="252"/>
      <c r="O135" s="252"/>
      <c r="P135" s="252"/>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c r="CH135" s="188"/>
      <c r="CI135" s="188"/>
      <c r="CJ135" s="188"/>
      <c r="CK135" s="188"/>
      <c r="CL135" s="188"/>
      <c r="CM135" s="188"/>
      <c r="CN135" s="188"/>
      <c r="CO135" s="188"/>
      <c r="CP135" s="188"/>
      <c r="CQ135" s="188"/>
      <c r="CR135" s="188"/>
      <c r="CS135" s="188"/>
      <c r="CT135" s="188"/>
      <c r="CU135" s="188"/>
      <c r="CV135" s="188"/>
      <c r="CW135" s="188"/>
      <c r="CX135" s="188"/>
      <c r="CY135" s="188"/>
      <c r="CZ135" s="188"/>
      <c r="DA135" s="188"/>
      <c r="DB135" s="188"/>
      <c r="DC135" s="188"/>
      <c r="DD135" s="188"/>
      <c r="DE135" s="188"/>
      <c r="DF135" s="188"/>
      <c r="DG135" s="188"/>
      <c r="DH135" s="188"/>
      <c r="DI135" s="188"/>
      <c r="DJ135" s="188"/>
      <c r="DK135" s="188"/>
      <c r="DL135" s="188"/>
      <c r="DM135" s="188"/>
      <c r="DN135" s="188"/>
      <c r="DO135" s="188"/>
      <c r="DP135" s="188"/>
      <c r="DQ135" s="188"/>
      <c r="DR135" s="188"/>
      <c r="DS135" s="188"/>
      <c r="DT135" s="188"/>
      <c r="DU135" s="188"/>
      <c r="DV135" s="188"/>
      <c r="DW135" s="188"/>
      <c r="DX135" s="188"/>
      <c r="DY135" s="188"/>
      <c r="DZ135" s="188"/>
      <c r="EA135" s="188"/>
      <c r="EB135" s="188"/>
      <c r="EC135" s="188"/>
      <c r="ED135" s="188"/>
      <c r="EE135" s="188"/>
      <c r="EF135" s="188"/>
      <c r="EG135" s="188"/>
      <c r="EH135" s="188"/>
      <c r="EI135" s="188"/>
      <c r="EJ135" s="188"/>
      <c r="EK135" s="188"/>
      <c r="EL135" s="188"/>
      <c r="EM135" s="188"/>
      <c r="EN135" s="188"/>
      <c r="EO135" s="188"/>
      <c r="EP135" s="188"/>
      <c r="EQ135" s="188"/>
      <c r="ER135" s="188"/>
      <c r="ES135" s="188"/>
      <c r="ET135" s="188"/>
      <c r="EU135" s="188"/>
      <c r="EV135" s="188"/>
      <c r="EW135" s="188"/>
      <c r="EX135" s="188"/>
      <c r="EY135" s="188"/>
      <c r="EZ135" s="188"/>
      <c r="FA135" s="188"/>
      <c r="FB135" s="188"/>
      <c r="FC135" s="188"/>
      <c r="FD135" s="188"/>
      <c r="FE135" s="188"/>
      <c r="FF135" s="188"/>
      <c r="FG135" s="188"/>
      <c r="FH135" s="188"/>
      <c r="FI135" s="188"/>
      <c r="FJ135" s="188"/>
      <c r="FK135" s="188"/>
      <c r="FL135" s="188"/>
      <c r="FM135" s="188"/>
      <c r="FN135" s="188"/>
      <c r="FO135" s="188"/>
      <c r="FP135" s="188"/>
      <c r="FQ135" s="188"/>
      <c r="FR135" s="188"/>
      <c r="FS135" s="188"/>
      <c r="FT135" s="188"/>
      <c r="FU135" s="188"/>
      <c r="FV135" s="188"/>
      <c r="FW135" s="188"/>
      <c r="FX135" s="188"/>
      <c r="FY135" s="188"/>
      <c r="FZ135" s="188"/>
      <c r="GA135" s="188"/>
      <c r="GB135" s="188"/>
      <c r="GC135" s="188"/>
      <c r="GD135" s="188"/>
      <c r="GE135" s="188"/>
      <c r="GF135" s="188"/>
      <c r="GG135" s="188"/>
      <c r="GH135" s="188"/>
      <c r="GI135" s="188"/>
      <c r="GJ135" s="188"/>
      <c r="GK135" s="188"/>
      <c r="GL135" s="188"/>
      <c r="GM135" s="188"/>
      <c r="GN135" s="188"/>
      <c r="GO135" s="188"/>
      <c r="GP135" s="188"/>
      <c r="GQ135" s="188"/>
      <c r="GR135" s="188"/>
      <c r="GS135" s="188"/>
      <c r="GT135" s="188"/>
      <c r="GU135" s="188"/>
      <c r="GV135" s="188"/>
      <c r="GW135" s="188"/>
      <c r="GX135" s="188"/>
      <c r="GY135" s="188"/>
      <c r="GZ135" s="188"/>
      <c r="HA135" s="188"/>
      <c r="HB135" s="188"/>
      <c r="HC135" s="188"/>
      <c r="HD135" s="188"/>
      <c r="HE135" s="188"/>
      <c r="HF135" s="188"/>
      <c r="HG135" s="188"/>
      <c r="HH135" s="188"/>
      <c r="HI135" s="188"/>
      <c r="HJ135" s="188"/>
      <c r="HK135" s="188"/>
      <c r="HL135" s="188"/>
      <c r="HM135" s="188"/>
      <c r="HN135" s="188"/>
      <c r="HO135" s="188"/>
      <c r="HP135" s="188"/>
      <c r="HQ135" s="188"/>
      <c r="HR135" s="188"/>
      <c r="HS135" s="188"/>
      <c r="HT135" s="188"/>
      <c r="HU135" s="188"/>
      <c r="HV135" s="188"/>
      <c r="HW135" s="188"/>
      <c r="HX135" s="188"/>
      <c r="HY135" s="188"/>
      <c r="HZ135" s="188"/>
      <c r="IA135" s="188"/>
      <c r="IB135" s="188"/>
      <c r="IC135" s="188"/>
      <c r="ID135" s="188"/>
      <c r="IE135" s="188"/>
      <c r="IF135" s="188"/>
      <c r="IG135" s="188"/>
      <c r="IH135" s="188"/>
      <c r="II135" s="188"/>
      <c r="IJ135" s="188"/>
      <c r="IK135" s="188"/>
      <c r="IL135" s="188"/>
      <c r="IM135" s="188"/>
      <c r="IN135" s="188"/>
      <c r="IO135" s="188"/>
      <c r="IP135" s="188"/>
      <c r="IQ135" s="188"/>
      <c r="IR135" s="188"/>
      <c r="IS135" s="188"/>
      <c r="IT135" s="188"/>
      <c r="IU135" s="188"/>
      <c r="IV135" s="188"/>
      <c r="IW135" s="188"/>
      <c r="IX135" s="188"/>
      <c r="IY135" s="188"/>
      <c r="IZ135" s="188"/>
      <c r="JA135" s="188"/>
      <c r="JB135" s="188"/>
      <c r="JC135" s="188"/>
      <c r="JD135" s="188"/>
      <c r="JE135" s="188"/>
      <c r="JF135" s="188"/>
      <c r="JG135" s="188"/>
      <c r="JH135" s="188"/>
      <c r="JI135" s="188"/>
      <c r="JJ135" s="188"/>
      <c r="JK135" s="188"/>
      <c r="JL135" s="188"/>
      <c r="JM135" s="188"/>
      <c r="JN135" s="188"/>
      <c r="JO135" s="188"/>
      <c r="JP135" s="188"/>
      <c r="JQ135" s="188"/>
      <c r="JR135" s="188"/>
      <c r="JS135" s="188"/>
      <c r="JT135" s="188"/>
      <c r="JU135" s="188"/>
      <c r="JV135" s="188"/>
      <c r="JW135" s="188"/>
      <c r="JX135" s="188"/>
      <c r="JY135" s="188"/>
      <c r="JZ135" s="188"/>
      <c r="KA135" s="188"/>
      <c r="KB135" s="188"/>
      <c r="KC135" s="188"/>
      <c r="KD135" s="188"/>
      <c r="KE135" s="188"/>
      <c r="KF135" s="188"/>
      <c r="KG135" s="188"/>
      <c r="KH135" s="188"/>
      <c r="KI135" s="188"/>
      <c r="KJ135" s="188"/>
      <c r="KK135" s="188"/>
      <c r="KL135" s="188"/>
      <c r="KM135" s="188"/>
      <c r="KN135" s="188"/>
      <c r="KO135" s="188"/>
      <c r="KP135" s="188"/>
      <c r="KQ135" s="188"/>
      <c r="KR135" s="188"/>
      <c r="KS135" s="188"/>
      <c r="KT135" s="188"/>
      <c r="KU135" s="188"/>
      <c r="KV135" s="188"/>
      <c r="KW135" s="188"/>
      <c r="KX135" s="188"/>
      <c r="KY135" s="188"/>
      <c r="KZ135" s="188"/>
      <c r="LA135" s="188"/>
      <c r="LB135" s="188"/>
      <c r="LC135" s="188"/>
      <c r="LD135" s="188"/>
      <c r="LE135" s="188"/>
      <c r="LF135" s="188"/>
      <c r="LG135" s="188"/>
      <c r="LH135" s="188"/>
      <c r="LI135" s="188"/>
      <c r="LJ135" s="188"/>
      <c r="LK135" s="188"/>
      <c r="LL135" s="188"/>
      <c r="LM135" s="188"/>
      <c r="LN135" s="188"/>
      <c r="LO135" s="188"/>
      <c r="LP135" s="188"/>
      <c r="LQ135" s="188"/>
      <c r="LR135" s="188"/>
      <c r="LS135" s="188"/>
      <c r="LT135" s="188"/>
      <c r="LU135" s="188"/>
      <c r="LV135" s="188"/>
      <c r="LW135" s="188"/>
      <c r="LX135" s="188"/>
      <c r="LY135" s="188"/>
      <c r="LZ135" s="188"/>
      <c r="MA135" s="188"/>
      <c r="MB135" s="188"/>
      <c r="MC135" s="188"/>
      <c r="MD135" s="188"/>
      <c r="ME135" s="188"/>
      <c r="MF135" s="188"/>
      <c r="MG135" s="188"/>
      <c r="MH135" s="188"/>
      <c r="MI135" s="188"/>
      <c r="MJ135" s="188"/>
      <c r="MK135" s="188"/>
      <c r="ML135" s="188"/>
      <c r="MM135" s="188"/>
      <c r="MN135" s="188"/>
      <c r="MO135" s="188"/>
      <c r="MP135" s="188"/>
      <c r="MQ135" s="188"/>
      <c r="MR135" s="188"/>
      <c r="MS135" s="188"/>
      <c r="MT135" s="188"/>
      <c r="MU135" s="188"/>
      <c r="MV135" s="188"/>
      <c r="MW135" s="188"/>
      <c r="MX135" s="188"/>
      <c r="MY135" s="188"/>
      <c r="MZ135" s="188"/>
      <c r="NA135" s="188"/>
      <c r="NB135" s="188"/>
      <c r="NC135" s="188"/>
      <c r="ND135" s="188"/>
      <c r="NE135" s="188"/>
      <c r="NF135" s="188"/>
      <c r="NG135" s="188"/>
      <c r="NH135" s="188"/>
      <c r="NI135" s="188"/>
      <c r="NJ135" s="188"/>
      <c r="NK135" s="188"/>
      <c r="NL135" s="188"/>
      <c r="NM135" s="188"/>
      <c r="NN135" s="188"/>
      <c r="NO135" s="188"/>
      <c r="NP135" s="188"/>
      <c r="NQ135" s="188"/>
      <c r="NR135" s="188"/>
      <c r="NS135" s="188"/>
      <c r="NT135" s="188"/>
      <c r="NU135" s="188"/>
      <c r="NV135" s="188"/>
      <c r="NW135" s="188"/>
      <c r="NX135" s="188"/>
      <c r="NY135" s="188"/>
      <c r="NZ135" s="188"/>
      <c r="OA135" s="188"/>
      <c r="OB135" s="188"/>
      <c r="OC135" s="188"/>
      <c r="OD135" s="188"/>
      <c r="OE135" s="188"/>
      <c r="OF135" s="188"/>
      <c r="OG135" s="188"/>
      <c r="OH135" s="188"/>
      <c r="OI135" s="188"/>
      <c r="OJ135" s="188"/>
      <c r="OK135" s="188"/>
      <c r="OL135" s="188"/>
      <c r="OM135" s="188"/>
      <c r="ON135" s="188"/>
      <c r="OO135" s="188"/>
      <c r="OP135" s="188"/>
      <c r="OQ135" s="188"/>
      <c r="OR135" s="188"/>
      <c r="OS135" s="188"/>
      <c r="OT135" s="188"/>
      <c r="OU135" s="188"/>
      <c r="OV135" s="188"/>
      <c r="OW135" s="188"/>
      <c r="OX135" s="188"/>
      <c r="OY135" s="188"/>
      <c r="OZ135" s="188"/>
      <c r="PA135" s="188"/>
      <c r="PB135" s="188"/>
      <c r="PC135" s="188"/>
      <c r="PD135" s="188"/>
      <c r="PE135" s="188"/>
      <c r="PF135" s="188"/>
      <c r="PG135" s="188"/>
      <c r="PH135" s="188"/>
      <c r="PI135" s="188"/>
      <c r="PJ135" s="188"/>
      <c r="PK135" s="188"/>
      <c r="PL135" s="188"/>
      <c r="PM135" s="188"/>
      <c r="PN135" s="188"/>
      <c r="PO135" s="188"/>
      <c r="PP135" s="188"/>
      <c r="PQ135" s="188"/>
      <c r="PR135" s="188"/>
      <c r="PS135" s="188"/>
      <c r="PT135" s="188"/>
      <c r="PU135" s="188"/>
      <c r="PV135" s="188"/>
      <c r="PW135" s="188"/>
      <c r="PX135" s="188"/>
      <c r="PY135" s="188"/>
      <c r="PZ135" s="188"/>
      <c r="QA135" s="188"/>
      <c r="QB135" s="188"/>
      <c r="QC135" s="188"/>
      <c r="QD135" s="188"/>
      <c r="QE135" s="188"/>
      <c r="QF135" s="188"/>
      <c r="QG135" s="188"/>
      <c r="QH135" s="188"/>
      <c r="QI135" s="188"/>
      <c r="QJ135" s="188"/>
      <c r="QK135" s="188"/>
      <c r="QL135" s="188"/>
      <c r="QM135" s="188"/>
      <c r="QN135" s="188"/>
      <c r="QO135" s="188"/>
      <c r="QP135" s="188"/>
      <c r="QQ135" s="188"/>
      <c r="QR135" s="188"/>
      <c r="QS135" s="188"/>
      <c r="QT135" s="188"/>
      <c r="QU135" s="188"/>
      <c r="QV135" s="188"/>
      <c r="QW135" s="188"/>
      <c r="QX135" s="188"/>
      <c r="QY135" s="188"/>
      <c r="QZ135" s="188"/>
      <c r="RA135" s="188"/>
      <c r="RB135" s="188"/>
      <c r="RC135" s="188"/>
      <c r="RD135" s="188"/>
      <c r="RE135" s="188"/>
      <c r="RF135" s="188"/>
      <c r="RG135" s="188"/>
      <c r="RH135" s="188"/>
      <c r="RI135" s="188"/>
      <c r="RJ135" s="188"/>
      <c r="RK135" s="188"/>
      <c r="RL135" s="188"/>
      <c r="RM135" s="188"/>
      <c r="RN135" s="188"/>
      <c r="RO135" s="188"/>
      <c r="RP135" s="188"/>
      <c r="RQ135" s="188"/>
      <c r="RR135" s="188"/>
      <c r="RS135" s="188"/>
      <c r="RT135" s="188"/>
      <c r="RU135" s="188"/>
      <c r="RV135" s="188"/>
      <c r="RW135" s="188"/>
      <c r="RX135" s="188"/>
      <c r="RY135" s="188"/>
      <c r="RZ135" s="188"/>
      <c r="SA135" s="188"/>
      <c r="SB135" s="188"/>
      <c r="SC135" s="188"/>
      <c r="SD135" s="188"/>
      <c r="SE135" s="188"/>
      <c r="SF135" s="188"/>
      <c r="SG135" s="188"/>
      <c r="SH135" s="188"/>
      <c r="SI135" s="188"/>
      <c r="SJ135" s="188"/>
      <c r="SK135" s="188"/>
      <c r="SL135" s="188"/>
      <c r="SM135" s="188"/>
      <c r="SN135" s="188"/>
      <c r="SO135" s="188"/>
      <c r="SP135" s="188"/>
      <c r="SQ135" s="188"/>
      <c r="SR135" s="188"/>
      <c r="SS135" s="188"/>
      <c r="ST135" s="188"/>
      <c r="SU135" s="188"/>
      <c r="SV135" s="188"/>
      <c r="SW135" s="188"/>
      <c r="SX135" s="188"/>
      <c r="SY135" s="188"/>
      <c r="SZ135" s="188"/>
      <c r="TA135" s="188"/>
      <c r="TB135" s="188"/>
      <c r="TC135" s="188"/>
      <c r="TD135" s="188"/>
      <c r="TE135" s="188"/>
      <c r="TF135" s="188"/>
      <c r="TG135" s="188"/>
      <c r="TH135" s="188"/>
      <c r="TI135" s="188"/>
      <c r="TJ135" s="188"/>
      <c r="TK135" s="188"/>
      <c r="TL135" s="188"/>
      <c r="TM135" s="188"/>
      <c r="TN135" s="188"/>
      <c r="TO135" s="188"/>
      <c r="TP135" s="188"/>
      <c r="TQ135" s="188"/>
      <c r="TR135" s="188"/>
      <c r="TS135" s="188"/>
      <c r="TT135" s="188"/>
      <c r="TU135" s="188"/>
      <c r="TV135" s="188"/>
      <c r="TW135" s="188"/>
      <c r="TX135" s="188"/>
      <c r="TY135" s="188"/>
      <c r="TZ135" s="188"/>
      <c r="UA135" s="188"/>
      <c r="UB135" s="188"/>
      <c r="UC135" s="188"/>
      <c r="UD135" s="188"/>
      <c r="UE135" s="188"/>
      <c r="UF135" s="188"/>
      <c r="UG135" s="188"/>
      <c r="UH135" s="188"/>
      <c r="UI135" s="188"/>
      <c r="UJ135" s="188"/>
      <c r="UK135" s="188"/>
      <c r="UL135" s="188"/>
      <c r="UM135" s="188"/>
      <c r="UN135" s="188"/>
      <c r="UO135" s="188"/>
      <c r="UP135" s="188"/>
      <c r="UQ135" s="188"/>
      <c r="UR135" s="188"/>
      <c r="US135" s="188"/>
      <c r="UT135" s="188"/>
      <c r="UU135" s="188"/>
      <c r="UV135" s="188"/>
      <c r="UW135" s="188"/>
      <c r="UX135" s="188"/>
      <c r="UY135" s="188"/>
      <c r="UZ135" s="188"/>
      <c r="VA135" s="188"/>
      <c r="VB135" s="188"/>
      <c r="VC135" s="188"/>
      <c r="VD135" s="188"/>
      <c r="VE135" s="188"/>
      <c r="VF135" s="188"/>
      <c r="VG135" s="188"/>
      <c r="VH135" s="188"/>
      <c r="VI135" s="188"/>
      <c r="VJ135" s="188"/>
      <c r="VK135" s="188"/>
      <c r="VL135" s="188"/>
      <c r="VM135" s="188"/>
      <c r="VN135" s="188"/>
      <c r="VO135" s="188"/>
      <c r="VP135" s="188"/>
      <c r="VQ135" s="188"/>
      <c r="VR135" s="188"/>
      <c r="VS135" s="188"/>
      <c r="VT135" s="188"/>
      <c r="VU135" s="188"/>
      <c r="VV135" s="188"/>
      <c r="VW135" s="188"/>
      <c r="VX135" s="188"/>
      <c r="VY135" s="188"/>
      <c r="VZ135" s="188"/>
      <c r="WA135" s="188"/>
      <c r="WB135" s="188"/>
      <c r="WC135" s="188"/>
      <c r="WD135" s="188"/>
      <c r="WE135" s="188"/>
      <c r="WF135" s="188"/>
      <c r="WG135" s="188"/>
      <c r="WH135" s="188"/>
      <c r="WI135" s="188"/>
      <c r="WJ135" s="188"/>
      <c r="WK135" s="188"/>
      <c r="WL135" s="188"/>
      <c r="WM135" s="188"/>
      <c r="WN135" s="188"/>
      <c r="WO135" s="188"/>
      <c r="WP135" s="188"/>
      <c r="WQ135" s="188"/>
      <c r="WR135" s="188"/>
      <c r="WS135" s="188"/>
      <c r="WT135" s="188"/>
      <c r="WU135" s="188"/>
      <c r="WV135" s="188"/>
      <c r="WW135" s="188"/>
      <c r="WX135" s="188"/>
      <c r="WY135" s="188"/>
      <c r="WZ135" s="188"/>
      <c r="XA135" s="188"/>
      <c r="XB135" s="188"/>
      <c r="XC135" s="188"/>
      <c r="XD135" s="188"/>
      <c r="XE135" s="188"/>
      <c r="XF135" s="188"/>
      <c r="XG135" s="188"/>
      <c r="XH135" s="188"/>
      <c r="XI135" s="188"/>
      <c r="XJ135" s="188"/>
      <c r="XK135" s="188"/>
      <c r="XL135" s="188"/>
      <c r="XM135" s="188"/>
      <c r="XN135" s="188"/>
      <c r="XO135" s="188"/>
      <c r="XP135" s="188"/>
      <c r="XQ135" s="188"/>
      <c r="XR135" s="188"/>
      <c r="XS135" s="188"/>
      <c r="XT135" s="188"/>
      <c r="XU135" s="188"/>
      <c r="XV135" s="188"/>
      <c r="XW135" s="188"/>
      <c r="XX135" s="188"/>
      <c r="XY135" s="188"/>
      <c r="XZ135" s="188"/>
      <c r="YA135" s="188"/>
      <c r="YB135" s="188"/>
      <c r="YC135" s="188"/>
      <c r="YD135" s="188"/>
      <c r="YE135" s="188"/>
      <c r="YF135" s="188"/>
      <c r="YG135" s="188"/>
      <c r="YH135" s="188"/>
      <c r="YI135" s="188"/>
      <c r="YJ135" s="188"/>
      <c r="YK135" s="188"/>
      <c r="YL135" s="188"/>
      <c r="YM135" s="188"/>
      <c r="YN135" s="188"/>
      <c r="YO135" s="188"/>
      <c r="YP135" s="188"/>
      <c r="YQ135" s="188"/>
      <c r="YR135" s="188"/>
      <c r="YS135" s="188"/>
      <c r="YT135" s="188"/>
      <c r="YU135" s="188"/>
      <c r="YV135" s="188"/>
      <c r="YW135" s="188"/>
      <c r="YX135" s="188"/>
      <c r="YY135" s="188"/>
      <c r="YZ135" s="188"/>
      <c r="ZA135" s="188"/>
      <c r="ZB135" s="188"/>
      <c r="ZC135" s="188"/>
      <c r="ZD135" s="188"/>
      <c r="ZE135" s="188"/>
      <c r="ZF135" s="188"/>
      <c r="ZG135" s="188"/>
      <c r="ZH135" s="188"/>
      <c r="ZI135" s="188"/>
      <c r="ZJ135" s="188"/>
      <c r="ZK135" s="188"/>
      <c r="ZL135" s="188"/>
      <c r="ZM135" s="188"/>
      <c r="ZN135" s="188"/>
      <c r="ZO135" s="188"/>
      <c r="ZP135" s="188"/>
      <c r="ZQ135" s="188"/>
      <c r="ZR135" s="188"/>
      <c r="ZS135" s="188"/>
      <c r="ZT135" s="188"/>
      <c r="ZU135" s="188"/>
      <c r="ZV135" s="188"/>
      <c r="ZW135" s="188"/>
      <c r="ZX135" s="188"/>
      <c r="ZY135" s="188"/>
      <c r="ZZ135" s="188"/>
      <c r="AAA135" s="188"/>
      <c r="AAB135" s="188"/>
      <c r="AAC135" s="188"/>
      <c r="AAD135" s="188"/>
      <c r="AAE135" s="188"/>
      <c r="AAF135" s="188"/>
      <c r="AAG135" s="188"/>
      <c r="AAH135" s="188"/>
      <c r="AAI135" s="188"/>
      <c r="AAJ135" s="188"/>
      <c r="AAK135" s="188"/>
      <c r="AAL135" s="188"/>
      <c r="AAM135" s="188"/>
      <c r="AAN135" s="188"/>
      <c r="AAO135" s="188"/>
      <c r="AAP135" s="188"/>
      <c r="AAQ135" s="188"/>
      <c r="AAR135" s="188"/>
      <c r="AAS135" s="188"/>
      <c r="AAT135" s="188"/>
      <c r="AAU135" s="188"/>
      <c r="AAV135" s="188"/>
      <c r="AAW135" s="188"/>
      <c r="AAX135" s="188"/>
      <c r="AAY135" s="188"/>
      <c r="AAZ135" s="188"/>
      <c r="ABA135" s="188"/>
      <c r="ABB135" s="188"/>
      <c r="ABC135" s="188"/>
      <c r="ABD135" s="188"/>
      <c r="ABE135" s="188"/>
      <c r="ABF135" s="188"/>
      <c r="ABG135" s="188"/>
      <c r="ABH135" s="188"/>
      <c r="ABI135" s="188"/>
      <c r="ABJ135" s="188"/>
      <c r="ABK135" s="188"/>
      <c r="ABL135" s="188"/>
      <c r="ABM135" s="188"/>
      <c r="ABN135" s="188"/>
      <c r="ABO135" s="188"/>
      <c r="ABP135" s="188"/>
      <c r="ABQ135" s="188"/>
      <c r="ABR135" s="188"/>
      <c r="ABS135" s="188"/>
      <c r="ABT135" s="188"/>
      <c r="ABU135" s="188"/>
      <c r="ABV135" s="188"/>
      <c r="ABW135" s="188"/>
      <c r="ABX135" s="188"/>
      <c r="ABY135" s="188"/>
      <c r="ABZ135" s="188"/>
      <c r="ACA135" s="188"/>
      <c r="ACB135" s="188"/>
      <c r="ACC135" s="188"/>
      <c r="ACD135" s="188"/>
      <c r="ACE135" s="188"/>
      <c r="ACF135" s="188"/>
      <c r="ACG135" s="188"/>
      <c r="ACH135" s="188"/>
      <c r="ACI135" s="188"/>
      <c r="ACJ135" s="188"/>
      <c r="ACK135" s="188"/>
      <c r="ACL135" s="188"/>
      <c r="ACM135" s="188"/>
      <c r="ACN135" s="188"/>
      <c r="ACO135" s="188"/>
      <c r="ACP135" s="188"/>
      <c r="ACQ135" s="188"/>
      <c r="ACR135" s="188"/>
      <c r="ACS135" s="188"/>
      <c r="ACT135" s="188"/>
      <c r="ACU135" s="188"/>
      <c r="ACV135" s="188"/>
      <c r="ACW135" s="188"/>
      <c r="ACX135" s="188"/>
      <c r="ACY135" s="188"/>
      <c r="ACZ135" s="188"/>
      <c r="ADA135" s="188"/>
      <c r="ADB135" s="188"/>
      <c r="ADC135" s="188"/>
      <c r="ADD135" s="188"/>
      <c r="ADE135" s="188"/>
      <c r="ADF135" s="188"/>
      <c r="ADG135" s="188"/>
      <c r="ADH135" s="188"/>
      <c r="ADI135" s="188"/>
      <c r="ADJ135" s="188"/>
      <c r="ADK135" s="188"/>
      <c r="ADL135" s="188"/>
      <c r="ADM135" s="188"/>
      <c r="ADN135" s="188"/>
      <c r="ADO135" s="188"/>
      <c r="ADP135" s="188"/>
      <c r="ADQ135" s="188"/>
      <c r="ADR135" s="188"/>
      <c r="ADS135" s="188"/>
      <c r="ADT135" s="188"/>
      <c r="ADU135" s="188"/>
      <c r="ADV135" s="188"/>
      <c r="ADW135" s="188"/>
      <c r="ADX135" s="188"/>
      <c r="ADY135" s="188"/>
      <c r="ADZ135" s="188"/>
      <c r="AEA135" s="188"/>
      <c r="AEB135" s="188"/>
      <c r="AEC135" s="188"/>
      <c r="AED135" s="188"/>
      <c r="AEE135" s="188"/>
      <c r="AEF135" s="188"/>
      <c r="AEG135" s="188"/>
      <c r="AEH135" s="188"/>
      <c r="AEI135" s="188"/>
      <c r="AEJ135" s="188"/>
      <c r="AEK135" s="188"/>
      <c r="AEL135" s="188"/>
      <c r="AEM135" s="188"/>
      <c r="AEN135" s="188"/>
      <c r="AEO135" s="188"/>
      <c r="AEP135" s="188"/>
      <c r="AEQ135" s="188"/>
      <c r="AER135" s="188"/>
      <c r="AES135" s="188"/>
      <c r="AET135" s="188"/>
      <c r="AEU135" s="188"/>
      <c r="AEV135" s="188"/>
      <c r="AEW135" s="188"/>
      <c r="AEX135" s="188"/>
      <c r="AEY135" s="188"/>
      <c r="AEZ135" s="188"/>
      <c r="AFA135" s="188"/>
      <c r="AFB135" s="188"/>
      <c r="AFC135" s="188"/>
      <c r="AFD135" s="188"/>
      <c r="AFE135" s="188"/>
      <c r="AFF135" s="188"/>
      <c r="AFG135" s="188"/>
      <c r="AFH135" s="188"/>
      <c r="AFI135" s="188"/>
      <c r="AFJ135" s="188"/>
      <c r="AFK135" s="188"/>
      <c r="AFL135" s="188"/>
      <c r="AFM135" s="188"/>
      <c r="AFN135" s="188"/>
      <c r="AFO135" s="188"/>
      <c r="AFP135" s="188"/>
      <c r="AFQ135" s="188"/>
      <c r="AFR135" s="188"/>
      <c r="AFS135" s="188"/>
      <c r="AFT135" s="188"/>
      <c r="AFU135" s="188"/>
      <c r="AFV135" s="188"/>
      <c r="AFW135" s="188"/>
      <c r="AFX135" s="188"/>
      <c r="AFY135" s="188"/>
      <c r="AFZ135" s="188"/>
      <c r="AGA135" s="188"/>
      <c r="AGB135" s="188"/>
      <c r="AGC135" s="188"/>
      <c r="AGD135" s="188"/>
      <c r="AGE135" s="188"/>
      <c r="AGF135" s="188"/>
      <c r="AGG135" s="188"/>
      <c r="AGH135" s="188"/>
      <c r="AGI135" s="188"/>
      <c r="AGJ135" s="188"/>
      <c r="AGK135" s="188"/>
      <c r="AGL135" s="188"/>
      <c r="AGM135" s="188"/>
      <c r="AGN135" s="188"/>
      <c r="AGO135" s="188"/>
      <c r="AGP135" s="188"/>
      <c r="AGQ135" s="188"/>
      <c r="AGR135" s="188"/>
      <c r="AGS135" s="188"/>
      <c r="AGT135" s="188"/>
      <c r="AGU135" s="188"/>
      <c r="AGV135" s="188"/>
      <c r="AGW135" s="188"/>
      <c r="AGX135" s="188"/>
      <c r="AGY135" s="188"/>
      <c r="AGZ135" s="188"/>
      <c r="AHA135" s="188"/>
      <c r="AHB135" s="188"/>
      <c r="AHC135" s="188"/>
      <c r="AHD135" s="188"/>
      <c r="AHE135" s="188"/>
      <c r="AHF135" s="188"/>
      <c r="AHG135" s="188"/>
      <c r="AHH135" s="188"/>
      <c r="AHI135" s="188"/>
      <c r="AHJ135" s="188"/>
      <c r="AHK135" s="188"/>
      <c r="AHL135" s="188"/>
      <c r="AHM135" s="188"/>
      <c r="AHN135" s="188"/>
      <c r="AHO135" s="188"/>
      <c r="AHP135" s="188"/>
      <c r="AHQ135" s="188"/>
      <c r="AHR135" s="188"/>
      <c r="AHS135" s="188"/>
      <c r="AHT135" s="188"/>
      <c r="AHU135" s="188"/>
      <c r="AHV135" s="188"/>
      <c r="AHW135" s="188"/>
      <c r="AHX135" s="188"/>
      <c r="AHY135" s="188"/>
      <c r="AHZ135" s="188"/>
      <c r="AIA135" s="188"/>
      <c r="AIB135" s="188"/>
      <c r="AIC135" s="188"/>
      <c r="AID135" s="188"/>
      <c r="AIE135" s="188"/>
      <c r="AIF135" s="188"/>
      <c r="AIG135" s="188"/>
      <c r="AIH135" s="188"/>
      <c r="AII135" s="188"/>
      <c r="AIJ135" s="188"/>
      <c r="AIK135" s="188"/>
      <c r="AIL135" s="188"/>
      <c r="AIM135" s="188"/>
      <c r="AIN135" s="188"/>
      <c r="AIO135" s="188"/>
      <c r="AIP135" s="188"/>
      <c r="AIQ135" s="188"/>
      <c r="AIR135" s="188"/>
      <c r="AIS135" s="188"/>
      <c r="AIT135" s="188"/>
      <c r="AIU135" s="188"/>
      <c r="AIV135" s="188"/>
      <c r="AIW135" s="188"/>
      <c r="AIX135" s="188"/>
      <c r="AIY135" s="188"/>
      <c r="AIZ135" s="188"/>
      <c r="AJA135" s="188"/>
      <c r="AJB135" s="188"/>
      <c r="AJC135" s="188"/>
      <c r="AJD135" s="188"/>
      <c r="AJE135" s="188"/>
      <c r="AJF135" s="188"/>
      <c r="AJG135" s="188"/>
      <c r="AJH135" s="188"/>
      <c r="AJI135" s="188"/>
      <c r="AJJ135" s="188"/>
      <c r="AJK135" s="188"/>
      <c r="AJL135" s="188"/>
      <c r="AJM135" s="188"/>
      <c r="AJN135" s="188"/>
      <c r="AJO135" s="188"/>
      <c r="AJP135" s="188"/>
      <c r="AJQ135" s="188"/>
      <c r="AJR135" s="188"/>
      <c r="AJS135" s="188"/>
      <c r="AJT135" s="188"/>
      <c r="AJU135" s="188"/>
      <c r="AJV135" s="188"/>
      <c r="AJW135" s="188"/>
      <c r="AJX135" s="188"/>
      <c r="AJY135" s="188"/>
      <c r="AJZ135" s="188"/>
      <c r="AKA135" s="188"/>
      <c r="AKB135" s="188"/>
      <c r="AKC135" s="188"/>
      <c r="AKD135" s="188"/>
      <c r="AKE135" s="188"/>
      <c r="AKF135" s="188"/>
      <c r="AKG135" s="188"/>
      <c r="AKH135" s="188"/>
      <c r="AKI135" s="188"/>
      <c r="AKJ135" s="188"/>
      <c r="AKK135" s="188"/>
      <c r="AKL135" s="188"/>
      <c r="AKM135" s="188"/>
      <c r="AKN135" s="188"/>
      <c r="AKO135" s="188"/>
      <c r="AKP135" s="188"/>
      <c r="AKQ135" s="188"/>
      <c r="AKR135" s="188"/>
      <c r="AKS135" s="188"/>
      <c r="AKT135" s="188"/>
      <c r="AKU135" s="188"/>
      <c r="AKV135" s="188"/>
      <c r="AKW135" s="188"/>
      <c r="AKX135" s="188"/>
      <c r="AKY135" s="188"/>
      <c r="AKZ135" s="188"/>
      <c r="ALA135" s="188"/>
      <c r="ALB135" s="188"/>
      <c r="ALC135" s="188"/>
      <c r="ALD135" s="188"/>
      <c r="ALE135" s="188"/>
      <c r="ALF135" s="188"/>
      <c r="ALG135" s="188"/>
      <c r="ALH135" s="188"/>
      <c r="ALI135" s="188"/>
      <c r="ALJ135" s="188"/>
      <c r="ALK135" s="188"/>
      <c r="ALL135" s="188"/>
      <c r="ALM135" s="188"/>
      <c r="ALN135" s="188"/>
      <c r="ALO135" s="188"/>
      <c r="ALP135" s="188"/>
      <c r="ALQ135" s="188"/>
      <c r="ALR135" s="188"/>
      <c r="ALS135" s="188"/>
      <c r="ALT135" s="188"/>
      <c r="ALU135" s="188"/>
      <c r="ALV135" s="188"/>
      <c r="ALW135" s="188"/>
      <c r="ALX135" s="188"/>
      <c r="ALY135" s="188"/>
      <c r="ALZ135" s="188"/>
      <c r="AMA135" s="188"/>
      <c r="AMB135" s="188"/>
      <c r="AMC135" s="188"/>
      <c r="AMD135" s="188"/>
      <c r="AME135" s="188"/>
      <c r="AMF135" s="188"/>
      <c r="AMG135" s="188"/>
      <c r="AMH135" s="188"/>
      <c r="AMI135" s="188"/>
      <c r="AMJ135" s="188"/>
      <c r="AMK135" s="188"/>
    </row>
    <row r="136" spans="1:1025" s="190" customFormat="1" x14ac:dyDescent="0.3">
      <c r="A136" s="191" t="s">
        <v>266</v>
      </c>
      <c r="B136" s="188"/>
      <c r="C136" s="2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c r="CC136" s="188"/>
      <c r="CD136" s="188"/>
      <c r="CE136" s="188"/>
      <c r="CF136" s="188"/>
      <c r="CG136" s="188"/>
      <c r="CH136" s="188"/>
      <c r="CI136" s="188"/>
      <c r="CJ136" s="188"/>
      <c r="CK136" s="188"/>
      <c r="CL136" s="188"/>
      <c r="CM136" s="188"/>
      <c r="CN136" s="188"/>
      <c r="CO136" s="188"/>
      <c r="CP136" s="188"/>
      <c r="CQ136" s="188"/>
      <c r="CR136" s="188"/>
      <c r="CS136" s="188"/>
      <c r="CT136" s="188"/>
      <c r="CU136" s="188"/>
      <c r="CV136" s="188"/>
      <c r="CW136" s="188"/>
      <c r="CX136" s="188"/>
      <c r="CY136" s="188"/>
      <c r="CZ136" s="188"/>
      <c r="DA136" s="188"/>
      <c r="DB136" s="188"/>
      <c r="DC136" s="188"/>
      <c r="DD136" s="188"/>
      <c r="DE136" s="188"/>
      <c r="DF136" s="188"/>
      <c r="DG136" s="188"/>
      <c r="DH136" s="188"/>
      <c r="DI136" s="188"/>
      <c r="DJ136" s="188"/>
      <c r="DK136" s="188"/>
      <c r="DL136" s="188"/>
      <c r="DM136" s="188"/>
      <c r="DN136" s="188"/>
      <c r="DO136" s="188"/>
      <c r="DP136" s="188"/>
      <c r="DQ136" s="188"/>
      <c r="DR136" s="188"/>
      <c r="DS136" s="188"/>
      <c r="DT136" s="188"/>
      <c r="DU136" s="188"/>
      <c r="DV136" s="188"/>
      <c r="DW136" s="188"/>
      <c r="DX136" s="188"/>
      <c r="DY136" s="188"/>
      <c r="DZ136" s="188"/>
      <c r="EA136" s="188"/>
      <c r="EB136" s="188"/>
      <c r="EC136" s="188"/>
      <c r="ED136" s="188"/>
      <c r="EE136" s="188"/>
      <c r="EF136" s="188"/>
      <c r="EG136" s="188"/>
      <c r="EH136" s="188"/>
      <c r="EI136" s="188"/>
      <c r="EJ136" s="188"/>
      <c r="EK136" s="188"/>
      <c r="EL136" s="188"/>
      <c r="EM136" s="188"/>
      <c r="EN136" s="188"/>
      <c r="EO136" s="188"/>
      <c r="EP136" s="188"/>
      <c r="EQ136" s="188"/>
      <c r="ER136" s="188"/>
      <c r="ES136" s="188"/>
      <c r="ET136" s="188"/>
      <c r="EU136" s="188"/>
      <c r="EV136" s="188"/>
      <c r="EW136" s="188"/>
      <c r="EX136" s="188"/>
      <c r="EY136" s="188"/>
      <c r="EZ136" s="188"/>
      <c r="FA136" s="188"/>
      <c r="FB136" s="188"/>
      <c r="FC136" s="188"/>
      <c r="FD136" s="188"/>
      <c r="FE136" s="188"/>
      <c r="FF136" s="188"/>
      <c r="FG136" s="188"/>
      <c r="FH136" s="188"/>
      <c r="FI136" s="188"/>
      <c r="FJ136" s="188"/>
      <c r="FK136" s="188"/>
      <c r="FL136" s="188"/>
      <c r="FM136" s="188"/>
      <c r="FN136" s="188"/>
      <c r="FO136" s="188"/>
      <c r="FP136" s="188"/>
      <c r="FQ136" s="188"/>
      <c r="FR136" s="188"/>
      <c r="FS136" s="188"/>
      <c r="FT136" s="188"/>
      <c r="FU136" s="188"/>
      <c r="FV136" s="188"/>
      <c r="FW136" s="188"/>
      <c r="FX136" s="188"/>
      <c r="FY136" s="188"/>
      <c r="FZ136" s="188"/>
      <c r="GA136" s="188"/>
      <c r="GB136" s="188"/>
      <c r="GC136" s="188"/>
      <c r="GD136" s="188"/>
      <c r="GE136" s="188"/>
      <c r="GF136" s="188"/>
      <c r="GG136" s="188"/>
      <c r="GH136" s="188"/>
      <c r="GI136" s="188"/>
      <c r="GJ136" s="188"/>
      <c r="GK136" s="188"/>
      <c r="GL136" s="188"/>
      <c r="GM136" s="188"/>
      <c r="GN136" s="188"/>
      <c r="GO136" s="188"/>
      <c r="GP136" s="188"/>
      <c r="GQ136" s="188"/>
      <c r="GR136" s="188"/>
      <c r="GS136" s="188"/>
      <c r="GT136" s="188"/>
      <c r="GU136" s="188"/>
      <c r="GV136" s="188"/>
      <c r="GW136" s="188"/>
      <c r="GX136" s="188"/>
      <c r="GY136" s="188"/>
      <c r="GZ136" s="188"/>
      <c r="HA136" s="188"/>
      <c r="HB136" s="188"/>
      <c r="HC136" s="188"/>
      <c r="HD136" s="188"/>
      <c r="HE136" s="188"/>
      <c r="HF136" s="188"/>
      <c r="HG136" s="188"/>
      <c r="HH136" s="188"/>
      <c r="HI136" s="188"/>
      <c r="HJ136" s="188"/>
      <c r="HK136" s="188"/>
      <c r="HL136" s="188"/>
      <c r="HM136" s="188"/>
      <c r="HN136" s="188"/>
      <c r="HO136" s="188"/>
      <c r="HP136" s="188"/>
      <c r="HQ136" s="188"/>
      <c r="HR136" s="188"/>
      <c r="HS136" s="188"/>
      <c r="HT136" s="188"/>
      <c r="HU136" s="188"/>
      <c r="HV136" s="188"/>
      <c r="HW136" s="188"/>
      <c r="HX136" s="188"/>
      <c r="HY136" s="188"/>
      <c r="HZ136" s="188"/>
      <c r="IA136" s="188"/>
      <c r="IB136" s="188"/>
      <c r="IC136" s="188"/>
      <c r="ID136" s="188"/>
      <c r="IE136" s="188"/>
      <c r="IF136" s="188"/>
      <c r="IG136" s="188"/>
      <c r="IH136" s="188"/>
      <c r="II136" s="188"/>
      <c r="IJ136" s="188"/>
      <c r="IK136" s="188"/>
      <c r="IL136" s="188"/>
      <c r="IM136" s="188"/>
      <c r="IN136" s="188"/>
      <c r="IO136" s="188"/>
      <c r="IP136" s="188"/>
      <c r="IQ136" s="188"/>
      <c r="IR136" s="188"/>
      <c r="IS136" s="188"/>
      <c r="IT136" s="188"/>
      <c r="IU136" s="188"/>
      <c r="IV136" s="188"/>
      <c r="IW136" s="188"/>
      <c r="IX136" s="188"/>
      <c r="IY136" s="188"/>
      <c r="IZ136" s="188"/>
      <c r="JA136" s="188"/>
      <c r="JB136" s="188"/>
      <c r="JC136" s="188"/>
      <c r="JD136" s="188"/>
      <c r="JE136" s="188"/>
      <c r="JF136" s="188"/>
      <c r="JG136" s="188"/>
      <c r="JH136" s="188"/>
      <c r="JI136" s="188"/>
      <c r="JJ136" s="188"/>
      <c r="JK136" s="188"/>
      <c r="JL136" s="188"/>
      <c r="JM136" s="188"/>
      <c r="JN136" s="188"/>
      <c r="JO136" s="188"/>
      <c r="JP136" s="188"/>
      <c r="JQ136" s="188"/>
      <c r="JR136" s="188"/>
      <c r="JS136" s="188"/>
      <c r="JT136" s="188"/>
      <c r="JU136" s="188"/>
      <c r="JV136" s="188"/>
      <c r="JW136" s="188"/>
      <c r="JX136" s="188"/>
      <c r="JY136" s="188"/>
      <c r="JZ136" s="188"/>
      <c r="KA136" s="188"/>
      <c r="KB136" s="188"/>
      <c r="KC136" s="188"/>
      <c r="KD136" s="188"/>
      <c r="KE136" s="188"/>
      <c r="KF136" s="188"/>
      <c r="KG136" s="188"/>
      <c r="KH136" s="188"/>
      <c r="KI136" s="188"/>
      <c r="KJ136" s="188"/>
      <c r="KK136" s="188"/>
      <c r="KL136" s="188"/>
      <c r="KM136" s="188"/>
      <c r="KN136" s="188"/>
      <c r="KO136" s="188"/>
      <c r="KP136" s="188"/>
      <c r="KQ136" s="188"/>
      <c r="KR136" s="188"/>
      <c r="KS136" s="188"/>
      <c r="KT136" s="188"/>
      <c r="KU136" s="188"/>
      <c r="KV136" s="188"/>
      <c r="KW136" s="188"/>
      <c r="KX136" s="188"/>
      <c r="KY136" s="188"/>
      <c r="KZ136" s="188"/>
      <c r="LA136" s="188"/>
      <c r="LB136" s="188"/>
      <c r="LC136" s="188"/>
      <c r="LD136" s="188"/>
      <c r="LE136" s="188"/>
      <c r="LF136" s="188"/>
      <c r="LG136" s="188"/>
      <c r="LH136" s="188"/>
      <c r="LI136" s="188"/>
      <c r="LJ136" s="188"/>
      <c r="LK136" s="188"/>
      <c r="LL136" s="188"/>
      <c r="LM136" s="188"/>
      <c r="LN136" s="188"/>
      <c r="LO136" s="188"/>
      <c r="LP136" s="188"/>
      <c r="LQ136" s="188"/>
      <c r="LR136" s="188"/>
      <c r="LS136" s="188"/>
      <c r="LT136" s="188"/>
      <c r="LU136" s="188"/>
      <c r="LV136" s="188"/>
      <c r="LW136" s="188"/>
      <c r="LX136" s="188"/>
      <c r="LY136" s="188"/>
      <c r="LZ136" s="188"/>
      <c r="MA136" s="188"/>
      <c r="MB136" s="188"/>
      <c r="MC136" s="188"/>
      <c r="MD136" s="188"/>
      <c r="ME136" s="188"/>
      <c r="MF136" s="188"/>
      <c r="MG136" s="188"/>
      <c r="MH136" s="188"/>
      <c r="MI136" s="188"/>
      <c r="MJ136" s="188"/>
      <c r="MK136" s="188"/>
      <c r="ML136" s="188"/>
      <c r="MM136" s="188"/>
      <c r="MN136" s="188"/>
      <c r="MO136" s="188"/>
      <c r="MP136" s="188"/>
      <c r="MQ136" s="188"/>
      <c r="MR136" s="188"/>
      <c r="MS136" s="188"/>
      <c r="MT136" s="188"/>
      <c r="MU136" s="188"/>
      <c r="MV136" s="188"/>
      <c r="MW136" s="188"/>
      <c r="MX136" s="188"/>
      <c r="MY136" s="188"/>
      <c r="MZ136" s="188"/>
      <c r="NA136" s="188"/>
      <c r="NB136" s="188"/>
      <c r="NC136" s="188"/>
      <c r="ND136" s="188"/>
      <c r="NE136" s="188"/>
      <c r="NF136" s="188"/>
      <c r="NG136" s="188"/>
      <c r="NH136" s="188"/>
      <c r="NI136" s="188"/>
      <c r="NJ136" s="188"/>
      <c r="NK136" s="188"/>
      <c r="NL136" s="188"/>
      <c r="NM136" s="188"/>
      <c r="NN136" s="188"/>
      <c r="NO136" s="188"/>
      <c r="NP136" s="188"/>
      <c r="NQ136" s="188"/>
      <c r="NR136" s="188"/>
      <c r="NS136" s="188"/>
      <c r="NT136" s="188"/>
      <c r="NU136" s="188"/>
      <c r="NV136" s="188"/>
      <c r="NW136" s="188"/>
      <c r="NX136" s="188"/>
      <c r="NY136" s="188"/>
      <c r="NZ136" s="188"/>
      <c r="OA136" s="188"/>
      <c r="OB136" s="188"/>
      <c r="OC136" s="188"/>
      <c r="OD136" s="188"/>
      <c r="OE136" s="188"/>
      <c r="OF136" s="188"/>
      <c r="OG136" s="188"/>
      <c r="OH136" s="188"/>
      <c r="OI136" s="188"/>
      <c r="OJ136" s="188"/>
      <c r="OK136" s="188"/>
      <c r="OL136" s="188"/>
      <c r="OM136" s="188"/>
      <c r="ON136" s="188"/>
      <c r="OO136" s="188"/>
      <c r="OP136" s="188"/>
      <c r="OQ136" s="188"/>
      <c r="OR136" s="188"/>
      <c r="OS136" s="188"/>
      <c r="OT136" s="188"/>
      <c r="OU136" s="188"/>
      <c r="OV136" s="188"/>
      <c r="OW136" s="188"/>
      <c r="OX136" s="188"/>
      <c r="OY136" s="188"/>
      <c r="OZ136" s="188"/>
      <c r="PA136" s="188"/>
      <c r="PB136" s="188"/>
      <c r="PC136" s="188"/>
      <c r="PD136" s="188"/>
      <c r="PE136" s="188"/>
      <c r="PF136" s="188"/>
      <c r="PG136" s="188"/>
      <c r="PH136" s="188"/>
      <c r="PI136" s="188"/>
      <c r="PJ136" s="188"/>
      <c r="PK136" s="188"/>
      <c r="PL136" s="188"/>
      <c r="PM136" s="188"/>
      <c r="PN136" s="188"/>
      <c r="PO136" s="188"/>
      <c r="PP136" s="188"/>
      <c r="PQ136" s="188"/>
      <c r="PR136" s="188"/>
      <c r="PS136" s="188"/>
      <c r="PT136" s="188"/>
      <c r="PU136" s="188"/>
      <c r="PV136" s="188"/>
      <c r="PW136" s="188"/>
      <c r="PX136" s="188"/>
      <c r="PY136" s="188"/>
      <c r="PZ136" s="188"/>
      <c r="QA136" s="188"/>
      <c r="QB136" s="188"/>
      <c r="QC136" s="188"/>
      <c r="QD136" s="188"/>
      <c r="QE136" s="188"/>
      <c r="QF136" s="188"/>
      <c r="QG136" s="188"/>
      <c r="QH136" s="188"/>
      <c r="QI136" s="188"/>
      <c r="QJ136" s="188"/>
      <c r="QK136" s="188"/>
      <c r="QL136" s="188"/>
      <c r="QM136" s="188"/>
      <c r="QN136" s="188"/>
      <c r="QO136" s="188"/>
      <c r="QP136" s="188"/>
      <c r="QQ136" s="188"/>
      <c r="QR136" s="188"/>
      <c r="QS136" s="188"/>
      <c r="QT136" s="188"/>
      <c r="QU136" s="188"/>
      <c r="QV136" s="188"/>
      <c r="QW136" s="188"/>
      <c r="QX136" s="188"/>
      <c r="QY136" s="188"/>
      <c r="QZ136" s="188"/>
      <c r="RA136" s="188"/>
      <c r="RB136" s="188"/>
      <c r="RC136" s="188"/>
      <c r="RD136" s="188"/>
      <c r="RE136" s="188"/>
      <c r="RF136" s="188"/>
      <c r="RG136" s="188"/>
      <c r="RH136" s="188"/>
      <c r="RI136" s="188"/>
      <c r="RJ136" s="188"/>
      <c r="RK136" s="188"/>
      <c r="RL136" s="188"/>
      <c r="RM136" s="188"/>
      <c r="RN136" s="188"/>
      <c r="RO136" s="188"/>
      <c r="RP136" s="188"/>
      <c r="RQ136" s="188"/>
      <c r="RR136" s="188"/>
      <c r="RS136" s="188"/>
      <c r="RT136" s="188"/>
      <c r="RU136" s="188"/>
      <c r="RV136" s="188"/>
      <c r="RW136" s="188"/>
      <c r="RX136" s="188"/>
      <c r="RY136" s="188"/>
      <c r="RZ136" s="188"/>
      <c r="SA136" s="188"/>
      <c r="SB136" s="188"/>
      <c r="SC136" s="188"/>
      <c r="SD136" s="188"/>
      <c r="SE136" s="188"/>
      <c r="SF136" s="188"/>
      <c r="SG136" s="188"/>
      <c r="SH136" s="188"/>
      <c r="SI136" s="188"/>
      <c r="SJ136" s="188"/>
      <c r="SK136" s="188"/>
      <c r="SL136" s="188"/>
      <c r="SM136" s="188"/>
      <c r="SN136" s="188"/>
      <c r="SO136" s="188"/>
      <c r="SP136" s="188"/>
      <c r="SQ136" s="188"/>
      <c r="SR136" s="188"/>
      <c r="SS136" s="188"/>
      <c r="ST136" s="188"/>
      <c r="SU136" s="188"/>
      <c r="SV136" s="188"/>
      <c r="SW136" s="188"/>
      <c r="SX136" s="188"/>
      <c r="SY136" s="188"/>
      <c r="SZ136" s="188"/>
      <c r="TA136" s="188"/>
      <c r="TB136" s="188"/>
      <c r="TC136" s="188"/>
      <c r="TD136" s="188"/>
      <c r="TE136" s="188"/>
      <c r="TF136" s="188"/>
      <c r="TG136" s="188"/>
      <c r="TH136" s="188"/>
      <c r="TI136" s="188"/>
      <c r="TJ136" s="188"/>
      <c r="TK136" s="188"/>
      <c r="TL136" s="188"/>
      <c r="TM136" s="188"/>
      <c r="TN136" s="188"/>
      <c r="TO136" s="188"/>
      <c r="TP136" s="188"/>
      <c r="TQ136" s="188"/>
      <c r="TR136" s="188"/>
      <c r="TS136" s="188"/>
      <c r="TT136" s="188"/>
      <c r="TU136" s="188"/>
      <c r="TV136" s="188"/>
      <c r="TW136" s="188"/>
      <c r="TX136" s="188"/>
      <c r="TY136" s="188"/>
      <c r="TZ136" s="188"/>
      <c r="UA136" s="188"/>
      <c r="UB136" s="188"/>
      <c r="UC136" s="188"/>
      <c r="UD136" s="188"/>
      <c r="UE136" s="188"/>
      <c r="UF136" s="188"/>
      <c r="UG136" s="188"/>
      <c r="UH136" s="188"/>
      <c r="UI136" s="188"/>
      <c r="UJ136" s="188"/>
      <c r="UK136" s="188"/>
      <c r="UL136" s="188"/>
      <c r="UM136" s="188"/>
      <c r="UN136" s="188"/>
      <c r="UO136" s="188"/>
      <c r="UP136" s="188"/>
      <c r="UQ136" s="188"/>
      <c r="UR136" s="188"/>
      <c r="US136" s="188"/>
      <c r="UT136" s="188"/>
      <c r="UU136" s="188"/>
      <c r="UV136" s="188"/>
      <c r="UW136" s="188"/>
      <c r="UX136" s="188"/>
      <c r="UY136" s="188"/>
      <c r="UZ136" s="188"/>
      <c r="VA136" s="188"/>
      <c r="VB136" s="188"/>
      <c r="VC136" s="188"/>
      <c r="VD136" s="188"/>
      <c r="VE136" s="188"/>
      <c r="VF136" s="188"/>
      <c r="VG136" s="188"/>
      <c r="VH136" s="188"/>
      <c r="VI136" s="188"/>
      <c r="VJ136" s="188"/>
      <c r="VK136" s="188"/>
      <c r="VL136" s="188"/>
      <c r="VM136" s="188"/>
      <c r="VN136" s="188"/>
      <c r="VO136" s="188"/>
      <c r="VP136" s="188"/>
      <c r="VQ136" s="188"/>
      <c r="VR136" s="188"/>
      <c r="VS136" s="188"/>
      <c r="VT136" s="188"/>
      <c r="VU136" s="188"/>
      <c r="VV136" s="188"/>
      <c r="VW136" s="188"/>
      <c r="VX136" s="188"/>
      <c r="VY136" s="188"/>
      <c r="VZ136" s="188"/>
      <c r="WA136" s="188"/>
      <c r="WB136" s="188"/>
      <c r="WC136" s="188"/>
      <c r="WD136" s="188"/>
      <c r="WE136" s="188"/>
      <c r="WF136" s="188"/>
      <c r="WG136" s="188"/>
      <c r="WH136" s="188"/>
      <c r="WI136" s="188"/>
      <c r="WJ136" s="188"/>
      <c r="WK136" s="188"/>
      <c r="WL136" s="188"/>
      <c r="WM136" s="188"/>
      <c r="WN136" s="188"/>
      <c r="WO136" s="188"/>
      <c r="WP136" s="188"/>
      <c r="WQ136" s="188"/>
      <c r="WR136" s="188"/>
      <c r="WS136" s="188"/>
      <c r="WT136" s="188"/>
      <c r="WU136" s="188"/>
      <c r="WV136" s="188"/>
      <c r="WW136" s="188"/>
      <c r="WX136" s="188"/>
      <c r="WY136" s="188"/>
      <c r="WZ136" s="188"/>
      <c r="XA136" s="188"/>
      <c r="XB136" s="188"/>
      <c r="XC136" s="188"/>
      <c r="XD136" s="188"/>
      <c r="XE136" s="188"/>
      <c r="XF136" s="188"/>
      <c r="XG136" s="188"/>
      <c r="XH136" s="188"/>
      <c r="XI136" s="188"/>
      <c r="XJ136" s="188"/>
      <c r="XK136" s="188"/>
      <c r="XL136" s="188"/>
      <c r="XM136" s="188"/>
      <c r="XN136" s="188"/>
      <c r="XO136" s="188"/>
      <c r="XP136" s="188"/>
      <c r="XQ136" s="188"/>
      <c r="XR136" s="188"/>
      <c r="XS136" s="188"/>
      <c r="XT136" s="188"/>
      <c r="XU136" s="188"/>
      <c r="XV136" s="188"/>
      <c r="XW136" s="188"/>
      <c r="XX136" s="188"/>
      <c r="XY136" s="188"/>
      <c r="XZ136" s="188"/>
      <c r="YA136" s="188"/>
      <c r="YB136" s="188"/>
      <c r="YC136" s="188"/>
      <c r="YD136" s="188"/>
      <c r="YE136" s="188"/>
      <c r="YF136" s="188"/>
      <c r="YG136" s="188"/>
      <c r="YH136" s="188"/>
      <c r="YI136" s="188"/>
      <c r="YJ136" s="188"/>
      <c r="YK136" s="188"/>
      <c r="YL136" s="188"/>
      <c r="YM136" s="188"/>
      <c r="YN136" s="188"/>
      <c r="YO136" s="188"/>
      <c r="YP136" s="188"/>
      <c r="YQ136" s="188"/>
      <c r="YR136" s="188"/>
      <c r="YS136" s="188"/>
      <c r="YT136" s="188"/>
      <c r="YU136" s="188"/>
      <c r="YV136" s="188"/>
      <c r="YW136" s="188"/>
      <c r="YX136" s="188"/>
      <c r="YY136" s="188"/>
      <c r="YZ136" s="188"/>
      <c r="ZA136" s="188"/>
      <c r="ZB136" s="188"/>
      <c r="ZC136" s="188"/>
      <c r="ZD136" s="188"/>
      <c r="ZE136" s="188"/>
      <c r="ZF136" s="188"/>
      <c r="ZG136" s="188"/>
      <c r="ZH136" s="188"/>
      <c r="ZI136" s="188"/>
      <c r="ZJ136" s="188"/>
      <c r="ZK136" s="188"/>
      <c r="ZL136" s="188"/>
      <c r="ZM136" s="188"/>
      <c r="ZN136" s="188"/>
      <c r="ZO136" s="188"/>
      <c r="ZP136" s="188"/>
      <c r="ZQ136" s="188"/>
      <c r="ZR136" s="188"/>
      <c r="ZS136" s="188"/>
      <c r="ZT136" s="188"/>
      <c r="ZU136" s="188"/>
      <c r="ZV136" s="188"/>
      <c r="ZW136" s="188"/>
      <c r="ZX136" s="188"/>
      <c r="ZY136" s="188"/>
      <c r="ZZ136" s="188"/>
      <c r="AAA136" s="188"/>
      <c r="AAB136" s="188"/>
      <c r="AAC136" s="188"/>
      <c r="AAD136" s="188"/>
      <c r="AAE136" s="188"/>
      <c r="AAF136" s="188"/>
      <c r="AAG136" s="188"/>
      <c r="AAH136" s="188"/>
      <c r="AAI136" s="188"/>
      <c r="AAJ136" s="188"/>
      <c r="AAK136" s="188"/>
      <c r="AAL136" s="188"/>
      <c r="AAM136" s="188"/>
      <c r="AAN136" s="188"/>
      <c r="AAO136" s="188"/>
      <c r="AAP136" s="188"/>
      <c r="AAQ136" s="188"/>
      <c r="AAR136" s="188"/>
      <c r="AAS136" s="188"/>
      <c r="AAT136" s="188"/>
      <c r="AAU136" s="188"/>
      <c r="AAV136" s="188"/>
      <c r="AAW136" s="188"/>
      <c r="AAX136" s="188"/>
      <c r="AAY136" s="188"/>
      <c r="AAZ136" s="188"/>
      <c r="ABA136" s="188"/>
      <c r="ABB136" s="188"/>
      <c r="ABC136" s="188"/>
      <c r="ABD136" s="188"/>
      <c r="ABE136" s="188"/>
      <c r="ABF136" s="188"/>
      <c r="ABG136" s="188"/>
      <c r="ABH136" s="188"/>
      <c r="ABI136" s="188"/>
      <c r="ABJ136" s="188"/>
      <c r="ABK136" s="188"/>
      <c r="ABL136" s="188"/>
      <c r="ABM136" s="188"/>
      <c r="ABN136" s="188"/>
      <c r="ABO136" s="188"/>
      <c r="ABP136" s="188"/>
      <c r="ABQ136" s="188"/>
      <c r="ABR136" s="188"/>
      <c r="ABS136" s="188"/>
      <c r="ABT136" s="188"/>
      <c r="ABU136" s="188"/>
      <c r="ABV136" s="188"/>
      <c r="ABW136" s="188"/>
      <c r="ABX136" s="188"/>
      <c r="ABY136" s="188"/>
      <c r="ABZ136" s="188"/>
      <c r="ACA136" s="188"/>
      <c r="ACB136" s="188"/>
      <c r="ACC136" s="188"/>
      <c r="ACD136" s="188"/>
      <c r="ACE136" s="188"/>
      <c r="ACF136" s="188"/>
      <c r="ACG136" s="188"/>
      <c r="ACH136" s="188"/>
      <c r="ACI136" s="188"/>
      <c r="ACJ136" s="188"/>
      <c r="ACK136" s="188"/>
      <c r="ACL136" s="188"/>
      <c r="ACM136" s="188"/>
      <c r="ACN136" s="188"/>
      <c r="ACO136" s="188"/>
      <c r="ACP136" s="188"/>
      <c r="ACQ136" s="188"/>
      <c r="ACR136" s="188"/>
      <c r="ACS136" s="188"/>
      <c r="ACT136" s="188"/>
      <c r="ACU136" s="188"/>
      <c r="ACV136" s="188"/>
      <c r="ACW136" s="188"/>
      <c r="ACX136" s="188"/>
      <c r="ACY136" s="188"/>
      <c r="ACZ136" s="188"/>
      <c r="ADA136" s="188"/>
      <c r="ADB136" s="188"/>
      <c r="ADC136" s="188"/>
      <c r="ADD136" s="188"/>
      <c r="ADE136" s="188"/>
      <c r="ADF136" s="188"/>
      <c r="ADG136" s="188"/>
      <c r="ADH136" s="188"/>
      <c r="ADI136" s="188"/>
      <c r="ADJ136" s="188"/>
      <c r="ADK136" s="188"/>
      <c r="ADL136" s="188"/>
      <c r="ADM136" s="188"/>
      <c r="ADN136" s="188"/>
      <c r="ADO136" s="188"/>
      <c r="ADP136" s="188"/>
      <c r="ADQ136" s="188"/>
      <c r="ADR136" s="188"/>
      <c r="ADS136" s="188"/>
      <c r="ADT136" s="188"/>
      <c r="ADU136" s="188"/>
      <c r="ADV136" s="188"/>
      <c r="ADW136" s="188"/>
      <c r="ADX136" s="188"/>
      <c r="ADY136" s="188"/>
      <c r="ADZ136" s="188"/>
      <c r="AEA136" s="188"/>
      <c r="AEB136" s="188"/>
      <c r="AEC136" s="188"/>
      <c r="AED136" s="188"/>
      <c r="AEE136" s="188"/>
      <c r="AEF136" s="188"/>
      <c r="AEG136" s="188"/>
      <c r="AEH136" s="188"/>
      <c r="AEI136" s="188"/>
      <c r="AEJ136" s="188"/>
      <c r="AEK136" s="188"/>
      <c r="AEL136" s="188"/>
      <c r="AEM136" s="188"/>
      <c r="AEN136" s="188"/>
      <c r="AEO136" s="188"/>
      <c r="AEP136" s="188"/>
      <c r="AEQ136" s="188"/>
      <c r="AER136" s="188"/>
      <c r="AES136" s="188"/>
      <c r="AET136" s="188"/>
      <c r="AEU136" s="188"/>
      <c r="AEV136" s="188"/>
      <c r="AEW136" s="188"/>
      <c r="AEX136" s="188"/>
      <c r="AEY136" s="188"/>
      <c r="AEZ136" s="188"/>
      <c r="AFA136" s="188"/>
      <c r="AFB136" s="188"/>
      <c r="AFC136" s="188"/>
      <c r="AFD136" s="188"/>
      <c r="AFE136" s="188"/>
      <c r="AFF136" s="188"/>
      <c r="AFG136" s="188"/>
      <c r="AFH136" s="188"/>
      <c r="AFI136" s="188"/>
      <c r="AFJ136" s="188"/>
      <c r="AFK136" s="188"/>
      <c r="AFL136" s="188"/>
      <c r="AFM136" s="188"/>
      <c r="AFN136" s="188"/>
      <c r="AFO136" s="188"/>
      <c r="AFP136" s="188"/>
      <c r="AFQ136" s="188"/>
      <c r="AFR136" s="188"/>
      <c r="AFS136" s="188"/>
      <c r="AFT136" s="188"/>
      <c r="AFU136" s="188"/>
      <c r="AFV136" s="188"/>
      <c r="AFW136" s="188"/>
      <c r="AFX136" s="188"/>
      <c r="AFY136" s="188"/>
      <c r="AFZ136" s="188"/>
      <c r="AGA136" s="188"/>
      <c r="AGB136" s="188"/>
      <c r="AGC136" s="188"/>
      <c r="AGD136" s="188"/>
      <c r="AGE136" s="188"/>
      <c r="AGF136" s="188"/>
      <c r="AGG136" s="188"/>
      <c r="AGH136" s="188"/>
      <c r="AGI136" s="188"/>
      <c r="AGJ136" s="188"/>
      <c r="AGK136" s="188"/>
      <c r="AGL136" s="188"/>
      <c r="AGM136" s="188"/>
      <c r="AGN136" s="188"/>
      <c r="AGO136" s="188"/>
      <c r="AGP136" s="188"/>
      <c r="AGQ136" s="188"/>
      <c r="AGR136" s="188"/>
      <c r="AGS136" s="188"/>
      <c r="AGT136" s="188"/>
      <c r="AGU136" s="188"/>
      <c r="AGV136" s="188"/>
      <c r="AGW136" s="188"/>
      <c r="AGX136" s="188"/>
      <c r="AGY136" s="188"/>
      <c r="AGZ136" s="188"/>
      <c r="AHA136" s="188"/>
      <c r="AHB136" s="188"/>
      <c r="AHC136" s="188"/>
      <c r="AHD136" s="188"/>
      <c r="AHE136" s="188"/>
      <c r="AHF136" s="188"/>
      <c r="AHG136" s="188"/>
      <c r="AHH136" s="188"/>
      <c r="AHI136" s="188"/>
      <c r="AHJ136" s="188"/>
      <c r="AHK136" s="188"/>
      <c r="AHL136" s="188"/>
      <c r="AHM136" s="188"/>
      <c r="AHN136" s="188"/>
      <c r="AHO136" s="188"/>
      <c r="AHP136" s="188"/>
      <c r="AHQ136" s="188"/>
      <c r="AHR136" s="188"/>
      <c r="AHS136" s="188"/>
      <c r="AHT136" s="188"/>
      <c r="AHU136" s="188"/>
      <c r="AHV136" s="188"/>
      <c r="AHW136" s="188"/>
      <c r="AHX136" s="188"/>
      <c r="AHY136" s="188"/>
      <c r="AHZ136" s="188"/>
      <c r="AIA136" s="188"/>
      <c r="AIB136" s="188"/>
      <c r="AIC136" s="188"/>
      <c r="AID136" s="188"/>
      <c r="AIE136" s="188"/>
      <c r="AIF136" s="188"/>
      <c r="AIG136" s="188"/>
      <c r="AIH136" s="188"/>
      <c r="AII136" s="188"/>
      <c r="AIJ136" s="188"/>
      <c r="AIK136" s="188"/>
      <c r="AIL136" s="188"/>
      <c r="AIM136" s="188"/>
      <c r="AIN136" s="188"/>
      <c r="AIO136" s="188"/>
      <c r="AIP136" s="188"/>
      <c r="AIQ136" s="188"/>
      <c r="AIR136" s="188"/>
      <c r="AIS136" s="188"/>
      <c r="AIT136" s="188"/>
      <c r="AIU136" s="188"/>
      <c r="AIV136" s="188"/>
      <c r="AIW136" s="188"/>
      <c r="AIX136" s="188"/>
      <c r="AIY136" s="188"/>
      <c r="AIZ136" s="188"/>
      <c r="AJA136" s="188"/>
      <c r="AJB136" s="188"/>
      <c r="AJC136" s="188"/>
      <c r="AJD136" s="188"/>
      <c r="AJE136" s="188"/>
      <c r="AJF136" s="188"/>
      <c r="AJG136" s="188"/>
      <c r="AJH136" s="188"/>
      <c r="AJI136" s="188"/>
      <c r="AJJ136" s="188"/>
      <c r="AJK136" s="188"/>
      <c r="AJL136" s="188"/>
      <c r="AJM136" s="188"/>
      <c r="AJN136" s="188"/>
      <c r="AJO136" s="188"/>
      <c r="AJP136" s="188"/>
      <c r="AJQ136" s="188"/>
      <c r="AJR136" s="188"/>
      <c r="AJS136" s="188"/>
      <c r="AJT136" s="188"/>
      <c r="AJU136" s="188"/>
      <c r="AJV136" s="188"/>
      <c r="AJW136" s="188"/>
      <c r="AJX136" s="188"/>
      <c r="AJY136" s="188"/>
      <c r="AJZ136" s="188"/>
      <c r="AKA136" s="188"/>
      <c r="AKB136" s="188"/>
      <c r="AKC136" s="188"/>
      <c r="AKD136" s="188"/>
      <c r="AKE136" s="188"/>
      <c r="AKF136" s="188"/>
      <c r="AKG136" s="188"/>
      <c r="AKH136" s="188"/>
      <c r="AKI136" s="188"/>
      <c r="AKJ136" s="188"/>
      <c r="AKK136" s="188"/>
      <c r="AKL136" s="188"/>
      <c r="AKM136" s="188"/>
      <c r="AKN136" s="188"/>
      <c r="AKO136" s="188"/>
      <c r="AKP136" s="188"/>
      <c r="AKQ136" s="188"/>
      <c r="AKR136" s="188"/>
      <c r="AKS136" s="188"/>
      <c r="AKT136" s="188"/>
      <c r="AKU136" s="188"/>
      <c r="AKV136" s="188"/>
      <c r="AKW136" s="188"/>
      <c r="AKX136" s="188"/>
      <c r="AKY136" s="188"/>
      <c r="AKZ136" s="188"/>
      <c r="ALA136" s="188"/>
      <c r="ALB136" s="188"/>
      <c r="ALC136" s="188"/>
      <c r="ALD136" s="188"/>
      <c r="ALE136" s="188"/>
      <c r="ALF136" s="188"/>
      <c r="ALG136" s="188"/>
      <c r="ALH136" s="188"/>
      <c r="ALI136" s="188"/>
      <c r="ALJ136" s="188"/>
      <c r="ALK136" s="188"/>
      <c r="ALL136" s="188"/>
      <c r="ALM136" s="188"/>
      <c r="ALN136" s="188"/>
      <c r="ALO136" s="188"/>
      <c r="ALP136" s="188"/>
      <c r="ALQ136" s="188"/>
      <c r="ALR136" s="188"/>
      <c r="ALS136" s="188"/>
      <c r="ALT136" s="188"/>
      <c r="ALU136" s="188"/>
      <c r="ALV136" s="188"/>
      <c r="ALW136" s="188"/>
      <c r="ALX136" s="188"/>
      <c r="ALY136" s="188"/>
      <c r="ALZ136" s="188"/>
      <c r="AMA136" s="188"/>
      <c r="AMB136" s="188"/>
      <c r="AMC136" s="188"/>
      <c r="AMD136" s="188"/>
      <c r="AME136" s="188"/>
      <c r="AMF136" s="188"/>
      <c r="AMG136" s="188"/>
      <c r="AMH136" s="188"/>
      <c r="AMI136" s="188"/>
    </row>
    <row r="137" spans="1:1025" x14ac:dyDescent="0.3">
      <c r="C137" s="3"/>
      <c r="D137" s="3"/>
      <c r="E137" s="3"/>
    </row>
    <row r="138" spans="1:1025" x14ac:dyDescent="0.3">
      <c r="C138" s="3"/>
      <c r="D138" s="3"/>
      <c r="E138" s="3"/>
    </row>
  </sheetData>
  <mergeCells count="19">
    <mergeCell ref="O133:P133"/>
    <mergeCell ref="A134:P134"/>
    <mergeCell ref="A135:P135"/>
    <mergeCell ref="A10:A11"/>
    <mergeCell ref="B10:B11"/>
    <mergeCell ref="C10:C11"/>
    <mergeCell ref="D10:D11"/>
    <mergeCell ref="E10:E11"/>
    <mergeCell ref="B120:K120"/>
    <mergeCell ref="O122:P122"/>
    <mergeCell ref="L10:P10"/>
    <mergeCell ref="G10:G11"/>
    <mergeCell ref="H10:K10"/>
    <mergeCell ref="F10:F11"/>
    <mergeCell ref="M8:N8"/>
    <mergeCell ref="L9:P9"/>
    <mergeCell ref="A1:P1"/>
    <mergeCell ref="A2:P2"/>
    <mergeCell ref="A3:P3"/>
  </mergeCells>
  <pageMargins left="0.23622047244094491" right="0.23622047244094491" top="0.74803149606299213" bottom="0.74803149606299213" header="0.31496062992125984" footer="0.31496062992125984"/>
  <pageSetup paperSize="9" scale="80"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MK64"/>
  <sheetViews>
    <sheetView topLeftCell="A31" zoomScale="110" zoomScaleNormal="110" zoomScalePageLayoutView="110" workbookViewId="0">
      <selection activeCell="I50" sqref="I50"/>
    </sheetView>
  </sheetViews>
  <sheetFormatPr defaultColWidth="9.1796875" defaultRowHeight="14" x14ac:dyDescent="0.3"/>
  <cols>
    <col min="1" max="1" width="6.453125" style="3" customWidth="1"/>
    <col min="2" max="2" width="5.453125" style="3" customWidth="1"/>
    <col min="3" max="3" width="42.54296875" style="3" customWidth="1"/>
    <col min="4" max="4" width="8.1796875" style="3" customWidth="1"/>
    <col min="5" max="7" width="9.26953125" style="3" customWidth="1"/>
    <col min="8" max="8" width="7.453125" style="3" customWidth="1"/>
    <col min="9" max="11" width="9.26953125" style="3" customWidth="1"/>
    <col min="12" max="12" width="11" style="3" customWidth="1"/>
    <col min="13" max="14" width="9.26953125" style="3" customWidth="1"/>
    <col min="15" max="15" width="9.7265625" style="3" customWidth="1"/>
    <col min="16" max="16" width="13.26953125" style="3" customWidth="1"/>
    <col min="17" max="1019" width="9.1796875" style="3" customWidth="1"/>
    <col min="1020" max="16384" width="9.1796875" style="3"/>
  </cols>
  <sheetData>
    <row r="1" spans="1:16" x14ac:dyDescent="0.3">
      <c r="A1" s="256" t="s">
        <v>47</v>
      </c>
      <c r="B1" s="256"/>
      <c r="C1" s="256"/>
      <c r="D1" s="256"/>
      <c r="E1" s="256"/>
      <c r="F1" s="256"/>
      <c r="G1" s="256"/>
      <c r="H1" s="256"/>
      <c r="I1" s="256"/>
      <c r="J1" s="256"/>
      <c r="K1" s="256"/>
      <c r="L1" s="256"/>
      <c r="M1" s="256"/>
      <c r="N1" s="256"/>
      <c r="O1" s="256"/>
      <c r="P1" s="256"/>
    </row>
    <row r="2" spans="1:16" x14ac:dyDescent="0.3">
      <c r="A2" s="257" t="s">
        <v>93</v>
      </c>
      <c r="B2" s="257"/>
      <c r="C2" s="257"/>
      <c r="D2" s="257"/>
      <c r="E2" s="257"/>
      <c r="F2" s="257"/>
      <c r="G2" s="257"/>
      <c r="H2" s="257"/>
      <c r="I2" s="257"/>
      <c r="J2" s="257"/>
      <c r="K2" s="257"/>
      <c r="L2" s="257"/>
      <c r="M2" s="257"/>
      <c r="N2" s="257"/>
      <c r="O2" s="257"/>
      <c r="P2" s="257"/>
    </row>
    <row r="3" spans="1:16" ht="16" x14ac:dyDescent="0.3">
      <c r="A3" s="279" t="s">
        <v>19</v>
      </c>
      <c r="B3" s="279"/>
      <c r="C3" s="279"/>
      <c r="D3" s="279"/>
      <c r="E3" s="279"/>
      <c r="F3" s="279"/>
      <c r="G3" s="279"/>
      <c r="H3" s="279"/>
      <c r="I3" s="279"/>
      <c r="J3" s="279"/>
      <c r="K3" s="279"/>
      <c r="L3" s="279"/>
      <c r="M3" s="279"/>
      <c r="N3" s="279"/>
      <c r="O3" s="279"/>
      <c r="P3" s="279"/>
    </row>
    <row r="4" spans="1:16" x14ac:dyDescent="0.3">
      <c r="A4" s="82" t="s">
        <v>245</v>
      </c>
      <c r="B4" s="82"/>
      <c r="C4" s="82"/>
      <c r="D4" s="82"/>
      <c r="E4" s="82"/>
      <c r="F4" s="82"/>
      <c r="G4" s="82"/>
      <c r="H4" s="82"/>
      <c r="I4" s="82"/>
      <c r="J4" s="82"/>
      <c r="K4" s="82"/>
      <c r="L4" s="82"/>
      <c r="M4" s="82"/>
      <c r="N4" s="82"/>
      <c r="O4" s="82"/>
      <c r="P4" s="82"/>
    </row>
    <row r="5" spans="1:16" x14ac:dyDescent="0.3">
      <c r="A5" s="83" t="s">
        <v>248</v>
      </c>
      <c r="B5" s="84"/>
      <c r="C5" s="84"/>
      <c r="D5" s="84"/>
      <c r="E5" s="84"/>
      <c r="F5" s="84"/>
      <c r="G5" s="84"/>
      <c r="H5" s="84"/>
      <c r="I5" s="84"/>
      <c r="J5" s="84"/>
      <c r="K5" s="84"/>
      <c r="L5" s="84"/>
      <c r="M5" s="84"/>
      <c r="N5" s="84"/>
      <c r="O5" s="84"/>
      <c r="P5" s="84"/>
    </row>
    <row r="6" spans="1:16" x14ac:dyDescent="0.3">
      <c r="A6" s="82" t="s">
        <v>247</v>
      </c>
      <c r="B6" s="82"/>
      <c r="C6" s="82"/>
      <c r="D6" s="82"/>
      <c r="E6" s="82"/>
      <c r="F6" s="82"/>
      <c r="G6" s="82"/>
      <c r="H6" s="82"/>
      <c r="I6" s="82"/>
      <c r="J6" s="82"/>
      <c r="K6" s="82"/>
      <c r="L6" s="82"/>
      <c r="M6" s="82"/>
      <c r="N6" s="82"/>
      <c r="O6" s="82"/>
      <c r="P6" s="82"/>
    </row>
    <row r="7" spans="1:16" x14ac:dyDescent="0.3">
      <c r="A7" s="82" t="s">
        <v>257</v>
      </c>
      <c r="B7" s="82"/>
      <c r="C7" s="82"/>
      <c r="D7" s="82"/>
      <c r="E7" s="82"/>
      <c r="F7" s="82"/>
      <c r="G7" s="82"/>
      <c r="H7" s="82"/>
      <c r="I7" s="82"/>
      <c r="J7" s="82"/>
      <c r="K7" s="82"/>
      <c r="L7" s="82"/>
      <c r="M7" s="82"/>
      <c r="N7" s="82"/>
      <c r="O7" s="82"/>
      <c r="P7" s="82"/>
    </row>
    <row r="8" spans="1:16" ht="15" customHeight="1" x14ac:dyDescent="0.3">
      <c r="A8" s="85" t="s">
        <v>262</v>
      </c>
      <c r="B8" s="85"/>
      <c r="C8" s="85"/>
      <c r="D8" s="85"/>
      <c r="E8" s="85"/>
      <c r="F8" s="85"/>
      <c r="G8" s="85"/>
      <c r="H8" s="85"/>
      <c r="I8" s="86"/>
      <c r="J8" s="86"/>
      <c r="K8" s="86"/>
      <c r="L8" s="86"/>
      <c r="M8" s="259" t="s">
        <v>20</v>
      </c>
      <c r="N8" s="259"/>
      <c r="O8" s="87">
        <f>P40</f>
        <v>0</v>
      </c>
      <c r="P8" s="86" t="s">
        <v>21</v>
      </c>
    </row>
    <row r="9" spans="1:16" ht="12.75" customHeight="1" x14ac:dyDescent="0.3">
      <c r="A9" s="38"/>
      <c r="B9" s="38"/>
      <c r="C9" s="38"/>
      <c r="D9" s="38"/>
      <c r="E9" s="38"/>
      <c r="F9" s="38"/>
      <c r="G9" s="38"/>
      <c r="H9" s="38"/>
      <c r="I9" s="38"/>
      <c r="J9" s="38"/>
      <c r="K9" s="38"/>
      <c r="L9" s="260" t="str">
        <f>'LT4'!L9:P9</f>
        <v xml:space="preserve">Tāme sastādīta: 2020.gada </v>
      </c>
      <c r="M9" s="260"/>
      <c r="N9" s="260"/>
      <c r="O9" s="260"/>
      <c r="P9" s="260"/>
    </row>
    <row r="10" spans="1:16" ht="12.75" customHeight="1" x14ac:dyDescent="0.3">
      <c r="A10" s="253" t="s">
        <v>50</v>
      </c>
      <c r="B10" s="253" t="s">
        <v>22</v>
      </c>
      <c r="C10" s="254" t="s">
        <v>51</v>
      </c>
      <c r="D10" s="253" t="s">
        <v>23</v>
      </c>
      <c r="E10" s="253" t="s">
        <v>24</v>
      </c>
      <c r="F10" s="250" t="s">
        <v>52</v>
      </c>
      <c r="G10" s="250" t="s">
        <v>48</v>
      </c>
      <c r="H10" s="255" t="s">
        <v>49</v>
      </c>
      <c r="I10" s="255"/>
      <c r="J10" s="255"/>
      <c r="K10" s="255"/>
      <c r="L10" s="255" t="s">
        <v>25</v>
      </c>
      <c r="M10" s="255"/>
      <c r="N10" s="255"/>
      <c r="O10" s="255"/>
      <c r="P10" s="255"/>
    </row>
    <row r="11" spans="1:16" ht="104.25" customHeight="1" x14ac:dyDescent="0.3">
      <c r="A11" s="253"/>
      <c r="B11" s="253"/>
      <c r="C11" s="254"/>
      <c r="D11" s="253"/>
      <c r="E11" s="253"/>
      <c r="F11" s="250"/>
      <c r="G11" s="250"/>
      <c r="H11" s="91" t="s">
        <v>53</v>
      </c>
      <c r="I11" s="91" t="s">
        <v>54</v>
      </c>
      <c r="J11" s="91" t="s">
        <v>55</v>
      </c>
      <c r="K11" s="91" t="s">
        <v>56</v>
      </c>
      <c r="L11" s="91" t="s">
        <v>26</v>
      </c>
      <c r="M11" s="91" t="s">
        <v>53</v>
      </c>
      <c r="N11" s="91" t="s">
        <v>54</v>
      </c>
      <c r="O11" s="91" t="s">
        <v>55</v>
      </c>
      <c r="P11" s="91" t="s">
        <v>57</v>
      </c>
    </row>
    <row r="12" spans="1:16" ht="28" x14ac:dyDescent="0.3">
      <c r="A12" s="90">
        <v>1</v>
      </c>
      <c r="B12" s="89"/>
      <c r="C12" s="153" t="s">
        <v>139</v>
      </c>
      <c r="D12" s="89" t="s">
        <v>35</v>
      </c>
      <c r="E12" s="40">
        <v>415</v>
      </c>
      <c r="F12" s="37"/>
      <c r="G12" s="37"/>
      <c r="H12" s="37"/>
      <c r="I12" s="90"/>
      <c r="J12" s="37"/>
      <c r="K12" s="37"/>
      <c r="L12" s="37"/>
      <c r="M12" s="37"/>
      <c r="N12" s="37"/>
      <c r="O12" s="37"/>
      <c r="P12" s="37"/>
    </row>
    <row r="13" spans="1:16" x14ac:dyDescent="0.3">
      <c r="A13" s="90">
        <v>2</v>
      </c>
      <c r="B13" s="89"/>
      <c r="C13" s="154" t="s">
        <v>140</v>
      </c>
      <c r="D13" s="89" t="s">
        <v>87</v>
      </c>
      <c r="E13" s="40">
        <f>0.1*E12</f>
        <v>41.5</v>
      </c>
      <c r="F13" s="40"/>
      <c r="G13" s="37"/>
      <c r="H13" s="155"/>
      <c r="I13" s="155"/>
      <c r="J13" s="155"/>
      <c r="K13" s="37"/>
      <c r="L13" s="37"/>
      <c r="M13" s="37"/>
      <c r="N13" s="37"/>
      <c r="O13" s="37"/>
      <c r="P13" s="37"/>
    </row>
    <row r="14" spans="1:16" ht="28" x14ac:dyDescent="0.3">
      <c r="A14" s="90">
        <v>3</v>
      </c>
      <c r="B14" s="89"/>
      <c r="C14" s="154" t="s">
        <v>141</v>
      </c>
      <c r="D14" s="89" t="s">
        <v>28</v>
      </c>
      <c r="E14" s="40">
        <f>E12*0.15*1.2</f>
        <v>74.7</v>
      </c>
      <c r="F14" s="40"/>
      <c r="G14" s="37"/>
      <c r="H14" s="155"/>
      <c r="I14" s="156"/>
      <c r="J14" s="155"/>
      <c r="K14" s="37"/>
      <c r="L14" s="37"/>
      <c r="M14" s="37"/>
      <c r="N14" s="37"/>
      <c r="O14" s="37"/>
      <c r="P14" s="37"/>
    </row>
    <row r="15" spans="1:16" x14ac:dyDescent="0.3">
      <c r="A15" s="90">
        <v>4</v>
      </c>
      <c r="B15" s="89"/>
      <c r="C15" s="154" t="s">
        <v>142</v>
      </c>
      <c r="D15" s="89" t="s">
        <v>28</v>
      </c>
      <c r="E15" s="40">
        <f>0.3*E12*1.1</f>
        <v>136.94999999999999</v>
      </c>
      <c r="F15" s="40"/>
      <c r="G15" s="37"/>
      <c r="H15" s="155"/>
      <c r="I15" s="155"/>
      <c r="J15" s="155"/>
      <c r="K15" s="37"/>
      <c r="L15" s="37"/>
      <c r="M15" s="37"/>
      <c r="N15" s="37"/>
      <c r="O15" s="37"/>
      <c r="P15" s="37"/>
    </row>
    <row r="16" spans="1:16" x14ac:dyDescent="0.3">
      <c r="A16" s="90"/>
      <c r="B16" s="89"/>
      <c r="C16" s="154"/>
      <c r="D16" s="89"/>
      <c r="E16" s="40"/>
      <c r="F16" s="40"/>
      <c r="G16" s="37"/>
      <c r="H16" s="155"/>
      <c r="I16" s="155"/>
      <c r="J16" s="155"/>
      <c r="K16" s="37"/>
      <c r="L16" s="37"/>
      <c r="M16" s="37"/>
      <c r="N16" s="37"/>
      <c r="O16" s="37"/>
      <c r="P16" s="37"/>
    </row>
    <row r="17" spans="1:16" x14ac:dyDescent="0.3">
      <c r="A17" s="90">
        <v>1</v>
      </c>
      <c r="B17" s="89"/>
      <c r="C17" s="157" t="s">
        <v>144</v>
      </c>
      <c r="D17" s="90" t="s">
        <v>35</v>
      </c>
      <c r="E17" s="37">
        <v>17</v>
      </c>
      <c r="F17" s="37"/>
      <c r="G17" s="37"/>
      <c r="H17" s="37"/>
      <c r="I17" s="90"/>
      <c r="J17" s="37"/>
      <c r="K17" s="37"/>
      <c r="L17" s="37"/>
      <c r="M17" s="37"/>
      <c r="N17" s="37"/>
      <c r="O17" s="37"/>
      <c r="P17" s="37"/>
    </row>
    <row r="18" spans="1:16" ht="28" x14ac:dyDescent="0.3">
      <c r="A18" s="90">
        <v>2</v>
      </c>
      <c r="B18" s="89"/>
      <c r="C18" s="158" t="s">
        <v>138</v>
      </c>
      <c r="D18" s="159" t="s">
        <v>28</v>
      </c>
      <c r="E18" s="160">
        <f>E17*0.3*1.1</f>
        <v>5.61</v>
      </c>
      <c r="F18" s="90"/>
      <c r="G18" s="37"/>
      <c r="H18" s="37"/>
      <c r="I18" s="37"/>
      <c r="J18" s="90"/>
      <c r="K18" s="37"/>
      <c r="L18" s="37"/>
      <c r="M18" s="37"/>
      <c r="N18" s="37"/>
      <c r="O18" s="37"/>
      <c r="P18" s="37"/>
    </row>
    <row r="19" spans="1:16" ht="28" x14ac:dyDescent="0.3">
      <c r="A19" s="90">
        <v>3</v>
      </c>
      <c r="B19" s="89"/>
      <c r="C19" s="154" t="s">
        <v>146</v>
      </c>
      <c r="D19" s="90" t="s">
        <v>28</v>
      </c>
      <c r="E19" s="40">
        <f>E17*0.15*1.2</f>
        <v>3.06</v>
      </c>
      <c r="F19" s="40"/>
      <c r="G19" s="37"/>
      <c r="H19" s="155"/>
      <c r="I19" s="156"/>
      <c r="J19" s="155"/>
      <c r="K19" s="37"/>
      <c r="L19" s="37"/>
      <c r="M19" s="37"/>
      <c r="N19" s="37"/>
      <c r="O19" s="37"/>
      <c r="P19" s="37"/>
    </row>
    <row r="20" spans="1:16" ht="28" x14ac:dyDescent="0.3">
      <c r="A20" s="90">
        <v>4</v>
      </c>
      <c r="B20" s="89"/>
      <c r="C20" s="154" t="s">
        <v>145</v>
      </c>
      <c r="D20" s="90" t="s">
        <v>28</v>
      </c>
      <c r="E20" s="40">
        <f>0.04*E17*1.1</f>
        <v>0.75</v>
      </c>
      <c r="F20" s="40"/>
      <c r="G20" s="37"/>
      <c r="H20" s="155"/>
      <c r="I20" s="156"/>
      <c r="J20" s="155"/>
      <c r="K20" s="37"/>
      <c r="L20" s="37"/>
      <c r="M20" s="37"/>
      <c r="N20" s="37"/>
      <c r="O20" s="37"/>
      <c r="P20" s="37"/>
    </row>
    <row r="21" spans="1:16" x14ac:dyDescent="0.3">
      <c r="A21" s="90">
        <v>5</v>
      </c>
      <c r="B21" s="89"/>
      <c r="C21" s="154" t="s">
        <v>143</v>
      </c>
      <c r="D21" s="90" t="s">
        <v>35</v>
      </c>
      <c r="E21" s="37">
        <f>E17*1.1</f>
        <v>18.7</v>
      </c>
      <c r="F21" s="40"/>
      <c r="G21" s="37"/>
      <c r="H21" s="155"/>
      <c r="I21" s="156"/>
      <c r="J21" s="155"/>
      <c r="K21" s="37"/>
      <c r="L21" s="37"/>
      <c r="M21" s="37"/>
      <c r="N21" s="37"/>
      <c r="O21" s="37"/>
      <c r="P21" s="37"/>
    </row>
    <row r="22" spans="1:16" x14ac:dyDescent="0.3">
      <c r="A22" s="90"/>
      <c r="B22" s="89"/>
      <c r="C22" s="154"/>
      <c r="D22" s="90"/>
      <c r="E22" s="40"/>
      <c r="F22" s="40"/>
      <c r="G22" s="37"/>
      <c r="H22" s="155"/>
      <c r="I22" s="156"/>
      <c r="J22" s="155"/>
      <c r="K22" s="37"/>
      <c r="L22" s="37"/>
      <c r="M22" s="37"/>
      <c r="N22" s="37"/>
      <c r="O22" s="37"/>
      <c r="P22" s="37"/>
    </row>
    <row r="23" spans="1:16" ht="28" x14ac:dyDescent="0.3">
      <c r="A23" s="90">
        <v>1</v>
      </c>
      <c r="B23" s="89"/>
      <c r="C23" s="161" t="s">
        <v>88</v>
      </c>
      <c r="D23" s="89" t="s">
        <v>27</v>
      </c>
      <c r="E23" s="40">
        <v>95</v>
      </c>
      <c r="F23" s="37"/>
      <c r="G23" s="37"/>
      <c r="H23" s="37"/>
      <c r="I23" s="90"/>
      <c r="J23" s="37"/>
      <c r="K23" s="37"/>
      <c r="L23" s="37"/>
      <c r="M23" s="37"/>
      <c r="N23" s="37"/>
      <c r="O23" s="37"/>
      <c r="P23" s="37"/>
    </row>
    <row r="24" spans="1:16" x14ac:dyDescent="0.3">
      <c r="A24" s="90">
        <v>2</v>
      </c>
      <c r="B24" s="89"/>
      <c r="C24" s="154" t="s">
        <v>147</v>
      </c>
      <c r="D24" s="89" t="s">
        <v>27</v>
      </c>
      <c r="E24" s="40">
        <f>1.03*E23</f>
        <v>97.85</v>
      </c>
      <c r="F24" s="156"/>
      <c r="G24" s="156"/>
      <c r="H24" s="162"/>
      <c r="I24" s="156"/>
      <c r="J24" s="156"/>
      <c r="K24" s="37"/>
      <c r="L24" s="37"/>
      <c r="M24" s="37"/>
      <c r="N24" s="37"/>
      <c r="O24" s="37"/>
      <c r="P24" s="37"/>
    </row>
    <row r="25" spans="1:16" x14ac:dyDescent="0.3">
      <c r="A25" s="90">
        <v>3</v>
      </c>
      <c r="B25" s="89"/>
      <c r="C25" s="154" t="s">
        <v>89</v>
      </c>
      <c r="D25" s="89" t="s">
        <v>28</v>
      </c>
      <c r="E25" s="40">
        <f>0.08*E23</f>
        <v>7.6</v>
      </c>
      <c r="F25" s="156"/>
      <c r="G25" s="156"/>
      <c r="H25" s="162"/>
      <c r="I25" s="156"/>
      <c r="J25" s="156"/>
      <c r="K25" s="37"/>
      <c r="L25" s="37"/>
      <c r="M25" s="37"/>
      <c r="N25" s="37"/>
      <c r="O25" s="37"/>
      <c r="P25" s="37"/>
    </row>
    <row r="26" spans="1:16" x14ac:dyDescent="0.3">
      <c r="A26" s="90">
        <v>4</v>
      </c>
      <c r="B26" s="89"/>
      <c r="C26" s="163" t="s">
        <v>148</v>
      </c>
      <c r="D26" s="89" t="s">
        <v>28</v>
      </c>
      <c r="E26" s="40">
        <f>E23*0.075</f>
        <v>7.13</v>
      </c>
      <c r="F26" s="164"/>
      <c r="G26" s="164"/>
      <c r="H26" s="162"/>
      <c r="I26" s="156"/>
      <c r="J26" s="156"/>
      <c r="K26" s="37"/>
      <c r="L26" s="37"/>
      <c r="M26" s="37"/>
      <c r="N26" s="37"/>
      <c r="O26" s="37"/>
      <c r="P26" s="37"/>
    </row>
    <row r="27" spans="1:16" x14ac:dyDescent="0.3">
      <c r="A27" s="90"/>
      <c r="B27" s="89"/>
      <c r="C27" s="163"/>
      <c r="D27" s="89"/>
      <c r="E27" s="165"/>
      <c r="F27" s="164"/>
      <c r="G27" s="164"/>
      <c r="H27" s="162"/>
      <c r="I27" s="156"/>
      <c r="J27" s="156"/>
      <c r="K27" s="37"/>
      <c r="L27" s="37"/>
      <c r="M27" s="37"/>
      <c r="N27" s="37"/>
      <c r="O27" s="37"/>
      <c r="P27" s="37"/>
    </row>
    <row r="28" spans="1:16" ht="28" x14ac:dyDescent="0.3">
      <c r="A28" s="90">
        <v>1</v>
      </c>
      <c r="B28" s="89"/>
      <c r="C28" s="153" t="s">
        <v>149</v>
      </c>
      <c r="D28" s="89" t="s">
        <v>27</v>
      </c>
      <c r="E28" s="40">
        <v>20</v>
      </c>
      <c r="F28" s="37"/>
      <c r="G28" s="37"/>
      <c r="H28" s="37"/>
      <c r="I28" s="90"/>
      <c r="J28" s="37"/>
      <c r="K28" s="37"/>
      <c r="L28" s="37"/>
      <c r="M28" s="37"/>
      <c r="N28" s="37"/>
      <c r="O28" s="37"/>
      <c r="P28" s="37"/>
    </row>
    <row r="29" spans="1:16" x14ac:dyDescent="0.3">
      <c r="A29" s="90">
        <v>2</v>
      </c>
      <c r="B29" s="89"/>
      <c r="C29" s="154" t="s">
        <v>150</v>
      </c>
      <c r="D29" s="89" t="s">
        <v>27</v>
      </c>
      <c r="E29" s="40">
        <f>1.03*E28</f>
        <v>20.6</v>
      </c>
      <c r="F29" s="156"/>
      <c r="G29" s="156"/>
      <c r="H29" s="162"/>
      <c r="I29" s="156"/>
      <c r="J29" s="156"/>
      <c r="K29" s="37"/>
      <c r="L29" s="37"/>
      <c r="M29" s="37"/>
      <c r="N29" s="37"/>
      <c r="O29" s="37"/>
      <c r="P29" s="37"/>
    </row>
    <row r="30" spans="1:16" x14ac:dyDescent="0.3">
      <c r="A30" s="90">
        <v>3</v>
      </c>
      <c r="B30" s="89"/>
      <c r="C30" s="154" t="s">
        <v>89</v>
      </c>
      <c r="D30" s="89" t="s">
        <v>28</v>
      </c>
      <c r="E30" s="40">
        <f>0.08*E28</f>
        <v>1.6</v>
      </c>
      <c r="F30" s="156"/>
      <c r="G30" s="156"/>
      <c r="H30" s="162"/>
      <c r="I30" s="156"/>
      <c r="J30" s="156"/>
      <c r="K30" s="37"/>
      <c r="L30" s="37"/>
      <c r="M30" s="37"/>
      <c r="N30" s="37"/>
      <c r="O30" s="37"/>
      <c r="P30" s="37"/>
    </row>
    <row r="31" spans="1:16" x14ac:dyDescent="0.3">
      <c r="A31" s="90">
        <v>4</v>
      </c>
      <c r="B31" s="89"/>
      <c r="C31" s="163" t="s">
        <v>148</v>
      </c>
      <c r="D31" s="89" t="s">
        <v>28</v>
      </c>
      <c r="E31" s="40">
        <f>E28*0.075</f>
        <v>1.5</v>
      </c>
      <c r="F31" s="40"/>
      <c r="G31" s="37"/>
      <c r="H31" s="155"/>
      <c r="I31" s="156"/>
      <c r="J31" s="155"/>
      <c r="K31" s="37"/>
      <c r="L31" s="37"/>
      <c r="M31" s="37"/>
      <c r="N31" s="37"/>
      <c r="O31" s="37"/>
      <c r="P31" s="37"/>
    </row>
    <row r="32" spans="1:16" x14ac:dyDescent="0.3">
      <c r="A32" s="90"/>
      <c r="B32" s="89"/>
      <c r="C32" s="163"/>
      <c r="D32" s="89"/>
      <c r="E32" s="40"/>
      <c r="F32" s="40"/>
      <c r="G32" s="37"/>
      <c r="H32" s="155"/>
      <c r="I32" s="156"/>
      <c r="J32" s="155"/>
      <c r="K32" s="37"/>
      <c r="L32" s="37"/>
      <c r="M32" s="37"/>
      <c r="N32" s="37"/>
      <c r="O32" s="37"/>
      <c r="P32" s="37"/>
    </row>
    <row r="33" spans="1:16" x14ac:dyDescent="0.3">
      <c r="A33" s="90">
        <v>1</v>
      </c>
      <c r="B33" s="89"/>
      <c r="C33" s="153" t="s">
        <v>105</v>
      </c>
      <c r="D33" s="89" t="s">
        <v>35</v>
      </c>
      <c r="E33" s="40">
        <v>2157</v>
      </c>
      <c r="F33" s="37"/>
      <c r="G33" s="37"/>
      <c r="H33" s="37"/>
      <c r="I33" s="166"/>
      <c r="J33" s="37"/>
      <c r="K33" s="37"/>
      <c r="L33" s="37"/>
      <c r="M33" s="37"/>
      <c r="N33" s="37"/>
      <c r="O33" s="37"/>
      <c r="P33" s="37"/>
    </row>
    <row r="34" spans="1:16" x14ac:dyDescent="0.3">
      <c r="A34" s="90">
        <v>2</v>
      </c>
      <c r="B34" s="89"/>
      <c r="C34" s="167" t="s">
        <v>151</v>
      </c>
      <c r="D34" s="89" t="s">
        <v>28</v>
      </c>
      <c r="E34" s="40">
        <f>0.15*E33*1.1</f>
        <v>355.91</v>
      </c>
      <c r="F34" s="168"/>
      <c r="G34" s="168"/>
      <c r="H34" s="168"/>
      <c r="I34" s="169"/>
      <c r="J34" s="168"/>
      <c r="K34" s="37"/>
      <c r="L34" s="37"/>
      <c r="M34" s="37"/>
      <c r="N34" s="37"/>
      <c r="O34" s="37"/>
      <c r="P34" s="37"/>
    </row>
    <row r="35" spans="1:16" x14ac:dyDescent="0.3">
      <c r="A35" s="90">
        <v>3</v>
      </c>
      <c r="B35" s="89"/>
      <c r="C35" s="167" t="s">
        <v>90</v>
      </c>
      <c r="D35" s="89" t="s">
        <v>41</v>
      </c>
      <c r="E35" s="40">
        <f>0.04*E33</f>
        <v>86.28</v>
      </c>
      <c r="F35" s="168"/>
      <c r="G35" s="168"/>
      <c r="H35" s="168"/>
      <c r="I35" s="169"/>
      <c r="J35" s="168"/>
      <c r="K35" s="37"/>
      <c r="L35" s="37"/>
      <c r="M35" s="37"/>
      <c r="N35" s="37"/>
      <c r="O35" s="37"/>
      <c r="P35" s="37"/>
    </row>
    <row r="36" spans="1:16" x14ac:dyDescent="0.3">
      <c r="A36" s="193"/>
      <c r="B36" s="199"/>
      <c r="C36" s="195" t="s">
        <v>273</v>
      </c>
      <c r="D36" s="199"/>
      <c r="E36" s="219"/>
      <c r="F36" s="194"/>
      <c r="G36" s="194"/>
      <c r="H36" s="194"/>
      <c r="I36" s="220"/>
      <c r="J36" s="194"/>
      <c r="K36" s="196"/>
      <c r="L36" s="196"/>
      <c r="M36" s="196"/>
      <c r="N36" s="196"/>
      <c r="O36" s="196"/>
      <c r="P36" s="196"/>
    </row>
    <row r="37" spans="1:16" x14ac:dyDescent="0.3">
      <c r="A37" s="193">
        <v>1</v>
      </c>
      <c r="B37" s="221"/>
      <c r="C37" s="222" t="s">
        <v>105</v>
      </c>
      <c r="D37" s="199" t="s">
        <v>35</v>
      </c>
      <c r="E37" s="212">
        <v>10</v>
      </c>
      <c r="F37" s="194"/>
      <c r="G37" s="194"/>
      <c r="H37" s="194"/>
      <c r="I37" s="220"/>
      <c r="J37" s="194"/>
      <c r="K37" s="196"/>
      <c r="L37" s="196"/>
      <c r="M37" s="196"/>
      <c r="N37" s="196"/>
      <c r="O37" s="196"/>
      <c r="P37" s="196"/>
    </row>
    <row r="38" spans="1:16" x14ac:dyDescent="0.3">
      <c r="A38" s="193">
        <v>2</v>
      </c>
      <c r="B38" s="221"/>
      <c r="C38" s="223" t="s">
        <v>151</v>
      </c>
      <c r="D38" s="199" t="s">
        <v>28</v>
      </c>
      <c r="E38" s="219">
        <f>0.15*E37*1.1</f>
        <v>1.65</v>
      </c>
      <c r="F38" s="194"/>
      <c r="G38" s="194"/>
      <c r="H38" s="194"/>
      <c r="I38" s="220"/>
      <c r="J38" s="194"/>
      <c r="K38" s="196"/>
      <c r="L38" s="196"/>
      <c r="M38" s="196"/>
      <c r="N38" s="196"/>
      <c r="O38" s="196"/>
      <c r="P38" s="196"/>
    </row>
    <row r="39" spans="1:16" x14ac:dyDescent="0.3">
      <c r="A39" s="193">
        <v>3</v>
      </c>
      <c r="B39" s="221"/>
      <c r="C39" s="223" t="s">
        <v>90</v>
      </c>
      <c r="D39" s="199" t="s">
        <v>41</v>
      </c>
      <c r="E39" s="219">
        <f>0.04*E37</f>
        <v>0.4</v>
      </c>
      <c r="F39" s="194"/>
      <c r="G39" s="194"/>
      <c r="H39" s="194"/>
      <c r="I39" s="220"/>
      <c r="J39" s="194"/>
      <c r="K39" s="196"/>
      <c r="L39" s="196"/>
      <c r="M39" s="196"/>
      <c r="N39" s="196"/>
      <c r="O39" s="196"/>
      <c r="P39" s="196"/>
    </row>
    <row r="40" spans="1:16" x14ac:dyDescent="0.3">
      <c r="A40" s="151"/>
      <c r="B40" s="291" t="s">
        <v>260</v>
      </c>
      <c r="C40" s="291"/>
      <c r="D40" s="291"/>
      <c r="E40" s="291"/>
      <c r="F40" s="291"/>
      <c r="G40" s="291"/>
      <c r="H40" s="291"/>
      <c r="I40" s="291"/>
      <c r="J40" s="291"/>
      <c r="K40" s="291"/>
      <c r="L40" s="1">
        <f>SUM(L12:L39)</f>
        <v>0</v>
      </c>
      <c r="M40" s="1">
        <f t="shared" ref="M40:P40" si="0">SUM(M12:M39)</f>
        <v>0</v>
      </c>
      <c r="N40" s="1">
        <f t="shared" si="0"/>
        <v>0</v>
      </c>
      <c r="O40" s="1">
        <f t="shared" si="0"/>
        <v>0</v>
      </c>
      <c r="P40" s="1">
        <f t="shared" si="0"/>
        <v>0</v>
      </c>
    </row>
    <row r="41" spans="1:16" x14ac:dyDescent="0.3">
      <c r="A41" s="28"/>
      <c r="B41" s="28"/>
      <c r="C41" s="28"/>
      <c r="D41" s="28"/>
      <c r="E41" s="28"/>
      <c r="F41" s="28"/>
      <c r="G41" s="28"/>
      <c r="H41" s="28"/>
      <c r="I41" s="28"/>
      <c r="J41" s="28"/>
      <c r="K41" s="28"/>
      <c r="L41" s="28"/>
      <c r="M41" s="28"/>
      <c r="N41" s="28"/>
      <c r="O41" s="28"/>
      <c r="P41" s="28"/>
    </row>
    <row r="42" spans="1:16" x14ac:dyDescent="0.3">
      <c r="A42" s="28"/>
      <c r="B42" s="28"/>
      <c r="C42" s="28"/>
      <c r="D42" s="28"/>
      <c r="E42" s="28"/>
      <c r="F42" s="28"/>
      <c r="G42" s="28"/>
      <c r="H42" s="28"/>
      <c r="I42" s="28"/>
      <c r="J42" s="28"/>
      <c r="K42" s="28"/>
      <c r="L42" s="28"/>
      <c r="M42" s="28"/>
      <c r="N42" s="152"/>
      <c r="O42" s="287"/>
      <c r="P42" s="287"/>
    </row>
    <row r="43" spans="1:16" x14ac:dyDescent="0.3">
      <c r="A43" s="28"/>
      <c r="B43" s="28"/>
      <c r="C43" s="28"/>
      <c r="D43" s="28"/>
      <c r="E43" s="28"/>
      <c r="F43" s="29"/>
      <c r="G43" s="30"/>
      <c r="H43" s="30"/>
      <c r="I43" s="29"/>
      <c r="J43" s="29"/>
      <c r="K43" s="30"/>
      <c r="L43" s="30"/>
      <c r="M43" s="30"/>
      <c r="N43" s="30"/>
      <c r="O43" s="30"/>
      <c r="P43" s="30"/>
    </row>
    <row r="44" spans="1:16" x14ac:dyDescent="0.3">
      <c r="A44" s="28"/>
      <c r="B44" s="28"/>
      <c r="C44" s="28"/>
      <c r="D44" s="28"/>
      <c r="E44" s="28"/>
      <c r="F44" s="29"/>
      <c r="G44" s="29"/>
      <c r="H44" s="30"/>
      <c r="I44" s="29"/>
      <c r="J44" s="29"/>
      <c r="K44" s="30"/>
      <c r="L44" s="30"/>
      <c r="M44" s="30"/>
      <c r="N44" s="30"/>
      <c r="O44" s="30"/>
      <c r="P44" s="30"/>
    </row>
    <row r="45" spans="1:16" ht="15" customHeight="1" x14ac:dyDescent="0.3">
      <c r="A45" s="2" t="s">
        <v>58</v>
      </c>
      <c r="C45" s="57"/>
      <c r="E45" s="28"/>
      <c r="F45" s="29"/>
      <c r="G45" s="29"/>
      <c r="H45" s="30"/>
      <c r="I45" s="29"/>
      <c r="J45" s="29"/>
      <c r="K45" s="30"/>
      <c r="L45" s="30"/>
      <c r="M45" s="30"/>
      <c r="N45" s="30"/>
      <c r="O45" s="30"/>
      <c r="P45" s="30"/>
    </row>
    <row r="46" spans="1:16" ht="15.75" customHeight="1" x14ac:dyDescent="0.3">
      <c r="A46" s="4"/>
      <c r="C46" s="14" t="s">
        <v>10</v>
      </c>
      <c r="D46" s="4"/>
      <c r="E46" s="28"/>
      <c r="F46" s="28"/>
      <c r="G46" s="28"/>
      <c r="H46" s="28"/>
      <c r="I46" s="28"/>
      <c r="J46" s="28"/>
      <c r="K46" s="28"/>
      <c r="L46" s="28"/>
      <c r="M46" s="28"/>
      <c r="N46" s="28"/>
      <c r="O46" s="28"/>
      <c r="P46" s="28"/>
    </row>
    <row r="47" spans="1:16" ht="16" x14ac:dyDescent="0.3">
      <c r="A47" s="2" t="str">
        <f>Koptāme!B27</f>
        <v xml:space="preserve">Tāme sastādīta 2020. gada </v>
      </c>
      <c r="C47" s="14"/>
      <c r="D47" s="4"/>
    </row>
    <row r="48" spans="1:16" ht="16" x14ac:dyDescent="0.3">
      <c r="A48" s="4"/>
      <c r="C48" s="14"/>
      <c r="D48" s="4"/>
      <c r="E48" s="28"/>
      <c r="F48" s="28"/>
      <c r="G48" s="28"/>
      <c r="H48" s="28"/>
      <c r="I48" s="28"/>
      <c r="J48" s="28"/>
      <c r="K48" s="28"/>
      <c r="L48" s="28"/>
      <c r="M48" s="28"/>
      <c r="N48" s="28"/>
      <c r="O48" s="28"/>
      <c r="P48" s="28"/>
    </row>
    <row r="49" spans="1:1025" x14ac:dyDescent="0.3">
      <c r="A49" s="2" t="s">
        <v>86</v>
      </c>
      <c r="C49" s="57"/>
      <c r="D49" s="4"/>
      <c r="E49" s="28"/>
      <c r="F49" s="28"/>
      <c r="G49" s="28"/>
      <c r="H49" s="28"/>
      <c r="I49" s="28"/>
      <c r="J49" s="28"/>
      <c r="K49" s="28"/>
      <c r="L49" s="28"/>
      <c r="M49" s="28"/>
      <c r="N49" s="28"/>
      <c r="O49" s="28"/>
      <c r="P49" s="28"/>
    </row>
    <row r="50" spans="1:1025" ht="16" x14ac:dyDescent="0.3">
      <c r="A50" s="4"/>
      <c r="C50" s="14" t="s">
        <v>10</v>
      </c>
      <c r="D50" s="4"/>
      <c r="E50" s="28"/>
    </row>
    <row r="51" spans="1:1025" x14ac:dyDescent="0.3">
      <c r="A51" s="3" t="s">
        <v>59</v>
      </c>
      <c r="C51" s="5"/>
      <c r="D51" s="4"/>
      <c r="E51" s="28"/>
      <c r="F51" s="28"/>
      <c r="G51" s="28"/>
      <c r="H51" s="28"/>
      <c r="I51" s="28"/>
      <c r="J51" s="28"/>
      <c r="K51" s="28"/>
      <c r="L51" s="28"/>
      <c r="M51" s="28"/>
      <c r="N51" s="28"/>
      <c r="O51" s="28"/>
      <c r="P51" s="28"/>
    </row>
    <row r="53" spans="1:1025" s="190" customFormat="1" x14ac:dyDescent="0.3">
      <c r="A53" s="187" t="s">
        <v>263</v>
      </c>
      <c r="B53" s="188"/>
      <c r="C53" s="28"/>
      <c r="D53" s="188"/>
      <c r="E53" s="188"/>
      <c r="F53" s="188"/>
      <c r="G53" s="188"/>
      <c r="H53" s="188"/>
      <c r="I53" s="188"/>
      <c r="J53" s="188"/>
      <c r="K53" s="188"/>
      <c r="L53" s="188"/>
      <c r="M53" s="188"/>
      <c r="N53" s="189"/>
      <c r="O53" s="251"/>
      <c r="P53" s="251"/>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8"/>
      <c r="FM53" s="188"/>
      <c r="FN53" s="188"/>
      <c r="FO53" s="188"/>
      <c r="FP53" s="188"/>
      <c r="FQ53" s="188"/>
      <c r="FR53" s="188"/>
      <c r="FS53" s="188"/>
      <c r="FT53" s="188"/>
      <c r="FU53" s="188"/>
      <c r="FV53" s="188"/>
      <c r="FW53" s="188"/>
      <c r="FX53" s="188"/>
      <c r="FY53" s="188"/>
      <c r="FZ53" s="188"/>
      <c r="GA53" s="188"/>
      <c r="GB53" s="188"/>
      <c r="GC53" s="188"/>
      <c r="GD53" s="188"/>
      <c r="GE53" s="188"/>
      <c r="GF53" s="188"/>
      <c r="GG53" s="188"/>
      <c r="GH53" s="188"/>
      <c r="GI53" s="188"/>
      <c r="GJ53" s="188"/>
      <c r="GK53" s="188"/>
      <c r="GL53" s="188"/>
      <c r="GM53" s="188"/>
      <c r="GN53" s="188"/>
      <c r="GO53" s="188"/>
      <c r="GP53" s="188"/>
      <c r="GQ53" s="188"/>
      <c r="GR53" s="188"/>
      <c r="GS53" s="188"/>
      <c r="GT53" s="188"/>
      <c r="GU53" s="188"/>
      <c r="GV53" s="188"/>
      <c r="GW53" s="188"/>
      <c r="GX53" s="188"/>
      <c r="GY53" s="188"/>
      <c r="GZ53" s="188"/>
      <c r="HA53" s="188"/>
      <c r="HB53" s="188"/>
      <c r="HC53" s="188"/>
      <c r="HD53" s="188"/>
      <c r="HE53" s="188"/>
      <c r="HF53" s="188"/>
      <c r="HG53" s="188"/>
      <c r="HH53" s="188"/>
      <c r="HI53" s="188"/>
      <c r="HJ53" s="188"/>
      <c r="HK53" s="188"/>
      <c r="HL53" s="188"/>
      <c r="HM53" s="188"/>
      <c r="HN53" s="188"/>
      <c r="HO53" s="188"/>
      <c r="HP53" s="188"/>
      <c r="HQ53" s="188"/>
      <c r="HR53" s="188"/>
      <c r="HS53" s="188"/>
      <c r="HT53" s="188"/>
      <c r="HU53" s="188"/>
      <c r="HV53" s="188"/>
      <c r="HW53" s="188"/>
      <c r="HX53" s="188"/>
      <c r="HY53" s="188"/>
      <c r="HZ53" s="188"/>
      <c r="IA53" s="188"/>
      <c r="IB53" s="188"/>
      <c r="IC53" s="188"/>
      <c r="ID53" s="188"/>
      <c r="IE53" s="188"/>
      <c r="IF53" s="188"/>
      <c r="IG53" s="188"/>
      <c r="IH53" s="188"/>
      <c r="II53" s="188"/>
      <c r="IJ53" s="188"/>
      <c r="IK53" s="188"/>
      <c r="IL53" s="188"/>
      <c r="IM53" s="188"/>
      <c r="IN53" s="188"/>
      <c r="IO53" s="188"/>
      <c r="IP53" s="188"/>
      <c r="IQ53" s="188"/>
      <c r="IR53" s="188"/>
      <c r="IS53" s="188"/>
      <c r="IT53" s="188"/>
      <c r="IU53" s="188"/>
      <c r="IV53" s="188"/>
      <c r="IW53" s="188"/>
      <c r="IX53" s="188"/>
      <c r="IY53" s="188"/>
      <c r="IZ53" s="188"/>
      <c r="JA53" s="188"/>
      <c r="JB53" s="188"/>
      <c r="JC53" s="188"/>
      <c r="JD53" s="188"/>
      <c r="JE53" s="188"/>
      <c r="JF53" s="188"/>
      <c r="JG53" s="188"/>
      <c r="JH53" s="188"/>
      <c r="JI53" s="188"/>
      <c r="JJ53" s="188"/>
      <c r="JK53" s="188"/>
      <c r="JL53" s="188"/>
      <c r="JM53" s="188"/>
      <c r="JN53" s="188"/>
      <c r="JO53" s="188"/>
      <c r="JP53" s="188"/>
      <c r="JQ53" s="188"/>
      <c r="JR53" s="188"/>
      <c r="JS53" s="188"/>
      <c r="JT53" s="188"/>
      <c r="JU53" s="188"/>
      <c r="JV53" s="188"/>
      <c r="JW53" s="188"/>
      <c r="JX53" s="188"/>
      <c r="JY53" s="188"/>
      <c r="JZ53" s="188"/>
      <c r="KA53" s="188"/>
      <c r="KB53" s="188"/>
      <c r="KC53" s="188"/>
      <c r="KD53" s="188"/>
      <c r="KE53" s="188"/>
      <c r="KF53" s="188"/>
      <c r="KG53" s="188"/>
      <c r="KH53" s="188"/>
      <c r="KI53" s="188"/>
      <c r="KJ53" s="188"/>
      <c r="KK53" s="188"/>
      <c r="KL53" s="188"/>
      <c r="KM53" s="188"/>
      <c r="KN53" s="188"/>
      <c r="KO53" s="188"/>
      <c r="KP53" s="188"/>
      <c r="KQ53" s="188"/>
      <c r="KR53" s="188"/>
      <c r="KS53" s="188"/>
      <c r="KT53" s="188"/>
      <c r="KU53" s="188"/>
      <c r="KV53" s="188"/>
      <c r="KW53" s="188"/>
      <c r="KX53" s="188"/>
      <c r="KY53" s="188"/>
      <c r="KZ53" s="188"/>
      <c r="LA53" s="188"/>
      <c r="LB53" s="188"/>
      <c r="LC53" s="188"/>
      <c r="LD53" s="188"/>
      <c r="LE53" s="188"/>
      <c r="LF53" s="188"/>
      <c r="LG53" s="188"/>
      <c r="LH53" s="188"/>
      <c r="LI53" s="188"/>
      <c r="LJ53" s="188"/>
      <c r="LK53" s="188"/>
      <c r="LL53" s="188"/>
      <c r="LM53" s="188"/>
      <c r="LN53" s="188"/>
      <c r="LO53" s="188"/>
      <c r="LP53" s="188"/>
      <c r="LQ53" s="188"/>
      <c r="LR53" s="188"/>
      <c r="LS53" s="188"/>
      <c r="LT53" s="188"/>
      <c r="LU53" s="188"/>
      <c r="LV53" s="188"/>
      <c r="LW53" s="188"/>
      <c r="LX53" s="188"/>
      <c r="LY53" s="188"/>
      <c r="LZ53" s="188"/>
      <c r="MA53" s="188"/>
      <c r="MB53" s="188"/>
      <c r="MC53" s="188"/>
      <c r="MD53" s="188"/>
      <c r="ME53" s="188"/>
      <c r="MF53" s="188"/>
      <c r="MG53" s="188"/>
      <c r="MH53" s="188"/>
      <c r="MI53" s="188"/>
      <c r="MJ53" s="188"/>
      <c r="MK53" s="188"/>
      <c r="ML53" s="188"/>
      <c r="MM53" s="188"/>
      <c r="MN53" s="188"/>
      <c r="MO53" s="188"/>
      <c r="MP53" s="188"/>
      <c r="MQ53" s="188"/>
      <c r="MR53" s="188"/>
      <c r="MS53" s="188"/>
      <c r="MT53" s="188"/>
      <c r="MU53" s="188"/>
      <c r="MV53" s="188"/>
      <c r="MW53" s="188"/>
      <c r="MX53" s="188"/>
      <c r="MY53" s="188"/>
      <c r="MZ53" s="188"/>
      <c r="NA53" s="188"/>
      <c r="NB53" s="188"/>
      <c r="NC53" s="188"/>
      <c r="ND53" s="188"/>
      <c r="NE53" s="188"/>
      <c r="NF53" s="188"/>
      <c r="NG53" s="188"/>
      <c r="NH53" s="188"/>
      <c r="NI53" s="188"/>
      <c r="NJ53" s="188"/>
      <c r="NK53" s="188"/>
      <c r="NL53" s="188"/>
      <c r="NM53" s="188"/>
      <c r="NN53" s="188"/>
      <c r="NO53" s="188"/>
      <c r="NP53" s="188"/>
      <c r="NQ53" s="188"/>
      <c r="NR53" s="188"/>
      <c r="NS53" s="188"/>
      <c r="NT53" s="188"/>
      <c r="NU53" s="188"/>
      <c r="NV53" s="188"/>
      <c r="NW53" s="188"/>
      <c r="NX53" s="188"/>
      <c r="NY53" s="188"/>
      <c r="NZ53" s="188"/>
      <c r="OA53" s="188"/>
      <c r="OB53" s="188"/>
      <c r="OC53" s="188"/>
      <c r="OD53" s="188"/>
      <c r="OE53" s="188"/>
      <c r="OF53" s="188"/>
      <c r="OG53" s="188"/>
      <c r="OH53" s="188"/>
      <c r="OI53" s="188"/>
      <c r="OJ53" s="188"/>
      <c r="OK53" s="188"/>
      <c r="OL53" s="188"/>
      <c r="OM53" s="188"/>
      <c r="ON53" s="188"/>
      <c r="OO53" s="188"/>
      <c r="OP53" s="188"/>
      <c r="OQ53" s="188"/>
      <c r="OR53" s="188"/>
      <c r="OS53" s="188"/>
      <c r="OT53" s="188"/>
      <c r="OU53" s="188"/>
      <c r="OV53" s="188"/>
      <c r="OW53" s="188"/>
      <c r="OX53" s="188"/>
      <c r="OY53" s="188"/>
      <c r="OZ53" s="188"/>
      <c r="PA53" s="188"/>
      <c r="PB53" s="188"/>
      <c r="PC53" s="188"/>
      <c r="PD53" s="188"/>
      <c r="PE53" s="188"/>
      <c r="PF53" s="188"/>
      <c r="PG53" s="188"/>
      <c r="PH53" s="188"/>
      <c r="PI53" s="188"/>
      <c r="PJ53" s="188"/>
      <c r="PK53" s="188"/>
      <c r="PL53" s="188"/>
      <c r="PM53" s="188"/>
      <c r="PN53" s="188"/>
      <c r="PO53" s="188"/>
      <c r="PP53" s="188"/>
      <c r="PQ53" s="188"/>
      <c r="PR53" s="188"/>
      <c r="PS53" s="188"/>
      <c r="PT53" s="188"/>
      <c r="PU53" s="188"/>
      <c r="PV53" s="188"/>
      <c r="PW53" s="188"/>
      <c r="PX53" s="188"/>
      <c r="PY53" s="188"/>
      <c r="PZ53" s="188"/>
      <c r="QA53" s="188"/>
      <c r="QB53" s="188"/>
      <c r="QC53" s="188"/>
      <c r="QD53" s="188"/>
      <c r="QE53" s="188"/>
      <c r="QF53" s="188"/>
      <c r="QG53" s="188"/>
      <c r="QH53" s="188"/>
      <c r="QI53" s="188"/>
      <c r="QJ53" s="188"/>
      <c r="QK53" s="188"/>
      <c r="QL53" s="188"/>
      <c r="QM53" s="188"/>
      <c r="QN53" s="188"/>
      <c r="QO53" s="188"/>
      <c r="QP53" s="188"/>
      <c r="QQ53" s="188"/>
      <c r="QR53" s="188"/>
      <c r="QS53" s="188"/>
      <c r="QT53" s="188"/>
      <c r="QU53" s="188"/>
      <c r="QV53" s="188"/>
      <c r="QW53" s="188"/>
      <c r="QX53" s="188"/>
      <c r="QY53" s="188"/>
      <c r="QZ53" s="188"/>
      <c r="RA53" s="188"/>
      <c r="RB53" s="188"/>
      <c r="RC53" s="188"/>
      <c r="RD53" s="188"/>
      <c r="RE53" s="188"/>
      <c r="RF53" s="188"/>
      <c r="RG53" s="188"/>
      <c r="RH53" s="188"/>
      <c r="RI53" s="188"/>
      <c r="RJ53" s="188"/>
      <c r="RK53" s="188"/>
      <c r="RL53" s="188"/>
      <c r="RM53" s="188"/>
      <c r="RN53" s="188"/>
      <c r="RO53" s="188"/>
      <c r="RP53" s="188"/>
      <c r="RQ53" s="188"/>
      <c r="RR53" s="188"/>
      <c r="RS53" s="188"/>
      <c r="RT53" s="188"/>
      <c r="RU53" s="188"/>
      <c r="RV53" s="188"/>
      <c r="RW53" s="188"/>
      <c r="RX53" s="188"/>
      <c r="RY53" s="188"/>
      <c r="RZ53" s="188"/>
      <c r="SA53" s="188"/>
      <c r="SB53" s="188"/>
      <c r="SC53" s="188"/>
      <c r="SD53" s="188"/>
      <c r="SE53" s="188"/>
      <c r="SF53" s="188"/>
      <c r="SG53" s="188"/>
      <c r="SH53" s="188"/>
      <c r="SI53" s="188"/>
      <c r="SJ53" s="188"/>
      <c r="SK53" s="188"/>
      <c r="SL53" s="188"/>
      <c r="SM53" s="188"/>
      <c r="SN53" s="188"/>
      <c r="SO53" s="188"/>
      <c r="SP53" s="188"/>
      <c r="SQ53" s="188"/>
      <c r="SR53" s="188"/>
      <c r="SS53" s="188"/>
      <c r="ST53" s="188"/>
      <c r="SU53" s="188"/>
      <c r="SV53" s="188"/>
      <c r="SW53" s="188"/>
      <c r="SX53" s="188"/>
      <c r="SY53" s="188"/>
      <c r="SZ53" s="188"/>
      <c r="TA53" s="188"/>
      <c r="TB53" s="188"/>
      <c r="TC53" s="188"/>
      <c r="TD53" s="188"/>
      <c r="TE53" s="188"/>
      <c r="TF53" s="188"/>
      <c r="TG53" s="188"/>
      <c r="TH53" s="188"/>
      <c r="TI53" s="188"/>
      <c r="TJ53" s="188"/>
      <c r="TK53" s="188"/>
      <c r="TL53" s="188"/>
      <c r="TM53" s="188"/>
      <c r="TN53" s="188"/>
      <c r="TO53" s="188"/>
      <c r="TP53" s="188"/>
      <c r="TQ53" s="188"/>
      <c r="TR53" s="188"/>
      <c r="TS53" s="188"/>
      <c r="TT53" s="188"/>
      <c r="TU53" s="188"/>
      <c r="TV53" s="188"/>
      <c r="TW53" s="188"/>
      <c r="TX53" s="188"/>
      <c r="TY53" s="188"/>
      <c r="TZ53" s="188"/>
      <c r="UA53" s="188"/>
      <c r="UB53" s="188"/>
      <c r="UC53" s="188"/>
      <c r="UD53" s="188"/>
      <c r="UE53" s="188"/>
      <c r="UF53" s="188"/>
      <c r="UG53" s="188"/>
      <c r="UH53" s="188"/>
      <c r="UI53" s="188"/>
      <c r="UJ53" s="188"/>
      <c r="UK53" s="188"/>
      <c r="UL53" s="188"/>
      <c r="UM53" s="188"/>
      <c r="UN53" s="188"/>
      <c r="UO53" s="188"/>
      <c r="UP53" s="188"/>
      <c r="UQ53" s="188"/>
      <c r="UR53" s="188"/>
      <c r="US53" s="188"/>
      <c r="UT53" s="188"/>
      <c r="UU53" s="188"/>
      <c r="UV53" s="188"/>
      <c r="UW53" s="188"/>
      <c r="UX53" s="188"/>
      <c r="UY53" s="188"/>
      <c r="UZ53" s="188"/>
      <c r="VA53" s="188"/>
      <c r="VB53" s="188"/>
      <c r="VC53" s="188"/>
      <c r="VD53" s="188"/>
      <c r="VE53" s="188"/>
      <c r="VF53" s="188"/>
      <c r="VG53" s="188"/>
      <c r="VH53" s="188"/>
      <c r="VI53" s="188"/>
      <c r="VJ53" s="188"/>
      <c r="VK53" s="188"/>
      <c r="VL53" s="188"/>
      <c r="VM53" s="188"/>
      <c r="VN53" s="188"/>
      <c r="VO53" s="188"/>
      <c r="VP53" s="188"/>
      <c r="VQ53" s="188"/>
      <c r="VR53" s="188"/>
      <c r="VS53" s="188"/>
      <c r="VT53" s="188"/>
      <c r="VU53" s="188"/>
      <c r="VV53" s="188"/>
      <c r="VW53" s="188"/>
      <c r="VX53" s="188"/>
      <c r="VY53" s="188"/>
      <c r="VZ53" s="188"/>
      <c r="WA53" s="188"/>
      <c r="WB53" s="188"/>
      <c r="WC53" s="188"/>
      <c r="WD53" s="188"/>
      <c r="WE53" s="188"/>
      <c r="WF53" s="188"/>
      <c r="WG53" s="188"/>
      <c r="WH53" s="188"/>
      <c r="WI53" s="188"/>
      <c r="WJ53" s="188"/>
      <c r="WK53" s="188"/>
      <c r="WL53" s="188"/>
      <c r="WM53" s="188"/>
      <c r="WN53" s="188"/>
      <c r="WO53" s="188"/>
      <c r="WP53" s="188"/>
      <c r="WQ53" s="188"/>
      <c r="WR53" s="188"/>
      <c r="WS53" s="188"/>
      <c r="WT53" s="188"/>
      <c r="WU53" s="188"/>
      <c r="WV53" s="188"/>
      <c r="WW53" s="188"/>
      <c r="WX53" s="188"/>
      <c r="WY53" s="188"/>
      <c r="WZ53" s="188"/>
      <c r="XA53" s="188"/>
      <c r="XB53" s="188"/>
      <c r="XC53" s="188"/>
      <c r="XD53" s="188"/>
      <c r="XE53" s="188"/>
      <c r="XF53" s="188"/>
      <c r="XG53" s="188"/>
      <c r="XH53" s="188"/>
      <c r="XI53" s="188"/>
      <c r="XJ53" s="188"/>
      <c r="XK53" s="188"/>
      <c r="XL53" s="188"/>
      <c r="XM53" s="188"/>
      <c r="XN53" s="188"/>
      <c r="XO53" s="188"/>
      <c r="XP53" s="188"/>
      <c r="XQ53" s="188"/>
      <c r="XR53" s="188"/>
      <c r="XS53" s="188"/>
      <c r="XT53" s="188"/>
      <c r="XU53" s="188"/>
      <c r="XV53" s="188"/>
      <c r="XW53" s="188"/>
      <c r="XX53" s="188"/>
      <c r="XY53" s="188"/>
      <c r="XZ53" s="188"/>
      <c r="YA53" s="188"/>
      <c r="YB53" s="188"/>
      <c r="YC53" s="188"/>
      <c r="YD53" s="188"/>
      <c r="YE53" s="188"/>
      <c r="YF53" s="188"/>
      <c r="YG53" s="188"/>
      <c r="YH53" s="188"/>
      <c r="YI53" s="188"/>
      <c r="YJ53" s="188"/>
      <c r="YK53" s="188"/>
      <c r="YL53" s="188"/>
      <c r="YM53" s="188"/>
      <c r="YN53" s="188"/>
      <c r="YO53" s="188"/>
      <c r="YP53" s="188"/>
      <c r="YQ53" s="188"/>
      <c r="YR53" s="188"/>
      <c r="YS53" s="188"/>
      <c r="YT53" s="188"/>
      <c r="YU53" s="188"/>
      <c r="YV53" s="188"/>
      <c r="YW53" s="188"/>
      <c r="YX53" s="188"/>
      <c r="YY53" s="188"/>
      <c r="YZ53" s="188"/>
      <c r="ZA53" s="188"/>
      <c r="ZB53" s="188"/>
      <c r="ZC53" s="188"/>
      <c r="ZD53" s="188"/>
      <c r="ZE53" s="188"/>
      <c r="ZF53" s="188"/>
      <c r="ZG53" s="188"/>
      <c r="ZH53" s="188"/>
      <c r="ZI53" s="188"/>
      <c r="ZJ53" s="188"/>
      <c r="ZK53" s="188"/>
      <c r="ZL53" s="188"/>
      <c r="ZM53" s="188"/>
      <c r="ZN53" s="188"/>
      <c r="ZO53" s="188"/>
      <c r="ZP53" s="188"/>
      <c r="ZQ53" s="188"/>
      <c r="ZR53" s="188"/>
      <c r="ZS53" s="188"/>
      <c r="ZT53" s="188"/>
      <c r="ZU53" s="188"/>
      <c r="ZV53" s="188"/>
      <c r="ZW53" s="188"/>
      <c r="ZX53" s="188"/>
      <c r="ZY53" s="188"/>
      <c r="ZZ53" s="188"/>
      <c r="AAA53" s="188"/>
      <c r="AAB53" s="188"/>
      <c r="AAC53" s="188"/>
      <c r="AAD53" s="188"/>
      <c r="AAE53" s="188"/>
      <c r="AAF53" s="188"/>
      <c r="AAG53" s="188"/>
      <c r="AAH53" s="188"/>
      <c r="AAI53" s="188"/>
      <c r="AAJ53" s="188"/>
      <c r="AAK53" s="188"/>
      <c r="AAL53" s="188"/>
      <c r="AAM53" s="188"/>
      <c r="AAN53" s="188"/>
      <c r="AAO53" s="188"/>
      <c r="AAP53" s="188"/>
      <c r="AAQ53" s="188"/>
      <c r="AAR53" s="188"/>
      <c r="AAS53" s="188"/>
      <c r="AAT53" s="188"/>
      <c r="AAU53" s="188"/>
      <c r="AAV53" s="188"/>
      <c r="AAW53" s="188"/>
      <c r="AAX53" s="188"/>
      <c r="AAY53" s="188"/>
      <c r="AAZ53" s="188"/>
      <c r="ABA53" s="188"/>
      <c r="ABB53" s="188"/>
      <c r="ABC53" s="188"/>
      <c r="ABD53" s="188"/>
      <c r="ABE53" s="188"/>
      <c r="ABF53" s="188"/>
      <c r="ABG53" s="188"/>
      <c r="ABH53" s="188"/>
      <c r="ABI53" s="188"/>
      <c r="ABJ53" s="188"/>
      <c r="ABK53" s="188"/>
      <c r="ABL53" s="188"/>
      <c r="ABM53" s="188"/>
      <c r="ABN53" s="188"/>
      <c r="ABO53" s="188"/>
      <c r="ABP53" s="188"/>
      <c r="ABQ53" s="188"/>
      <c r="ABR53" s="188"/>
      <c r="ABS53" s="188"/>
      <c r="ABT53" s="188"/>
      <c r="ABU53" s="188"/>
      <c r="ABV53" s="188"/>
      <c r="ABW53" s="188"/>
      <c r="ABX53" s="188"/>
      <c r="ABY53" s="188"/>
      <c r="ABZ53" s="188"/>
      <c r="ACA53" s="188"/>
      <c r="ACB53" s="188"/>
      <c r="ACC53" s="188"/>
      <c r="ACD53" s="188"/>
      <c r="ACE53" s="188"/>
      <c r="ACF53" s="188"/>
      <c r="ACG53" s="188"/>
      <c r="ACH53" s="188"/>
      <c r="ACI53" s="188"/>
      <c r="ACJ53" s="188"/>
      <c r="ACK53" s="188"/>
      <c r="ACL53" s="188"/>
      <c r="ACM53" s="188"/>
      <c r="ACN53" s="188"/>
      <c r="ACO53" s="188"/>
      <c r="ACP53" s="188"/>
      <c r="ACQ53" s="188"/>
      <c r="ACR53" s="188"/>
      <c r="ACS53" s="188"/>
      <c r="ACT53" s="188"/>
      <c r="ACU53" s="188"/>
      <c r="ACV53" s="188"/>
      <c r="ACW53" s="188"/>
      <c r="ACX53" s="188"/>
      <c r="ACY53" s="188"/>
      <c r="ACZ53" s="188"/>
      <c r="ADA53" s="188"/>
      <c r="ADB53" s="188"/>
      <c r="ADC53" s="188"/>
      <c r="ADD53" s="188"/>
      <c r="ADE53" s="188"/>
      <c r="ADF53" s="188"/>
      <c r="ADG53" s="188"/>
      <c r="ADH53" s="188"/>
      <c r="ADI53" s="188"/>
      <c r="ADJ53" s="188"/>
      <c r="ADK53" s="188"/>
      <c r="ADL53" s="188"/>
      <c r="ADM53" s="188"/>
      <c r="ADN53" s="188"/>
      <c r="ADO53" s="188"/>
      <c r="ADP53" s="188"/>
      <c r="ADQ53" s="188"/>
      <c r="ADR53" s="188"/>
      <c r="ADS53" s="188"/>
      <c r="ADT53" s="188"/>
      <c r="ADU53" s="188"/>
      <c r="ADV53" s="188"/>
      <c r="ADW53" s="188"/>
      <c r="ADX53" s="188"/>
      <c r="ADY53" s="188"/>
      <c r="ADZ53" s="188"/>
      <c r="AEA53" s="188"/>
      <c r="AEB53" s="188"/>
      <c r="AEC53" s="188"/>
      <c r="AED53" s="188"/>
      <c r="AEE53" s="188"/>
      <c r="AEF53" s="188"/>
      <c r="AEG53" s="188"/>
      <c r="AEH53" s="188"/>
      <c r="AEI53" s="188"/>
      <c r="AEJ53" s="188"/>
      <c r="AEK53" s="188"/>
      <c r="AEL53" s="188"/>
      <c r="AEM53" s="188"/>
      <c r="AEN53" s="188"/>
      <c r="AEO53" s="188"/>
      <c r="AEP53" s="188"/>
      <c r="AEQ53" s="188"/>
      <c r="AER53" s="188"/>
      <c r="AES53" s="188"/>
      <c r="AET53" s="188"/>
      <c r="AEU53" s="188"/>
      <c r="AEV53" s="188"/>
      <c r="AEW53" s="188"/>
      <c r="AEX53" s="188"/>
      <c r="AEY53" s="188"/>
      <c r="AEZ53" s="188"/>
      <c r="AFA53" s="188"/>
      <c r="AFB53" s="188"/>
      <c r="AFC53" s="188"/>
      <c r="AFD53" s="188"/>
      <c r="AFE53" s="188"/>
      <c r="AFF53" s="188"/>
      <c r="AFG53" s="188"/>
      <c r="AFH53" s="188"/>
      <c r="AFI53" s="188"/>
      <c r="AFJ53" s="188"/>
      <c r="AFK53" s="188"/>
      <c r="AFL53" s="188"/>
      <c r="AFM53" s="188"/>
      <c r="AFN53" s="188"/>
      <c r="AFO53" s="188"/>
      <c r="AFP53" s="188"/>
      <c r="AFQ53" s="188"/>
      <c r="AFR53" s="188"/>
      <c r="AFS53" s="188"/>
      <c r="AFT53" s="188"/>
      <c r="AFU53" s="188"/>
      <c r="AFV53" s="188"/>
      <c r="AFW53" s="188"/>
      <c r="AFX53" s="188"/>
      <c r="AFY53" s="188"/>
      <c r="AFZ53" s="188"/>
      <c r="AGA53" s="188"/>
      <c r="AGB53" s="188"/>
      <c r="AGC53" s="188"/>
      <c r="AGD53" s="188"/>
      <c r="AGE53" s="188"/>
      <c r="AGF53" s="188"/>
      <c r="AGG53" s="188"/>
      <c r="AGH53" s="188"/>
      <c r="AGI53" s="188"/>
      <c r="AGJ53" s="188"/>
      <c r="AGK53" s="188"/>
      <c r="AGL53" s="188"/>
      <c r="AGM53" s="188"/>
      <c r="AGN53" s="188"/>
      <c r="AGO53" s="188"/>
      <c r="AGP53" s="188"/>
      <c r="AGQ53" s="188"/>
      <c r="AGR53" s="188"/>
      <c r="AGS53" s="188"/>
      <c r="AGT53" s="188"/>
      <c r="AGU53" s="188"/>
      <c r="AGV53" s="188"/>
      <c r="AGW53" s="188"/>
      <c r="AGX53" s="188"/>
      <c r="AGY53" s="188"/>
      <c r="AGZ53" s="188"/>
      <c r="AHA53" s="188"/>
      <c r="AHB53" s="188"/>
      <c r="AHC53" s="188"/>
      <c r="AHD53" s="188"/>
      <c r="AHE53" s="188"/>
      <c r="AHF53" s="188"/>
      <c r="AHG53" s="188"/>
      <c r="AHH53" s="188"/>
      <c r="AHI53" s="188"/>
      <c r="AHJ53" s="188"/>
      <c r="AHK53" s="188"/>
      <c r="AHL53" s="188"/>
      <c r="AHM53" s="188"/>
      <c r="AHN53" s="188"/>
      <c r="AHO53" s="188"/>
      <c r="AHP53" s="188"/>
      <c r="AHQ53" s="188"/>
      <c r="AHR53" s="188"/>
      <c r="AHS53" s="188"/>
      <c r="AHT53" s="188"/>
      <c r="AHU53" s="188"/>
      <c r="AHV53" s="188"/>
      <c r="AHW53" s="188"/>
      <c r="AHX53" s="188"/>
      <c r="AHY53" s="188"/>
      <c r="AHZ53" s="188"/>
      <c r="AIA53" s="188"/>
      <c r="AIB53" s="188"/>
      <c r="AIC53" s="188"/>
      <c r="AID53" s="188"/>
      <c r="AIE53" s="188"/>
      <c r="AIF53" s="188"/>
      <c r="AIG53" s="188"/>
      <c r="AIH53" s="188"/>
      <c r="AII53" s="188"/>
      <c r="AIJ53" s="188"/>
      <c r="AIK53" s="188"/>
      <c r="AIL53" s="188"/>
      <c r="AIM53" s="188"/>
      <c r="AIN53" s="188"/>
      <c r="AIO53" s="188"/>
      <c r="AIP53" s="188"/>
      <c r="AIQ53" s="188"/>
      <c r="AIR53" s="188"/>
      <c r="AIS53" s="188"/>
      <c r="AIT53" s="188"/>
      <c r="AIU53" s="188"/>
      <c r="AIV53" s="188"/>
      <c r="AIW53" s="188"/>
      <c r="AIX53" s="188"/>
      <c r="AIY53" s="188"/>
      <c r="AIZ53" s="188"/>
      <c r="AJA53" s="188"/>
      <c r="AJB53" s="188"/>
      <c r="AJC53" s="188"/>
      <c r="AJD53" s="188"/>
      <c r="AJE53" s="188"/>
      <c r="AJF53" s="188"/>
      <c r="AJG53" s="188"/>
      <c r="AJH53" s="188"/>
      <c r="AJI53" s="188"/>
      <c r="AJJ53" s="188"/>
      <c r="AJK53" s="188"/>
      <c r="AJL53" s="188"/>
      <c r="AJM53" s="188"/>
      <c r="AJN53" s="188"/>
      <c r="AJO53" s="188"/>
      <c r="AJP53" s="188"/>
      <c r="AJQ53" s="188"/>
      <c r="AJR53" s="188"/>
      <c r="AJS53" s="188"/>
      <c r="AJT53" s="188"/>
      <c r="AJU53" s="188"/>
      <c r="AJV53" s="188"/>
      <c r="AJW53" s="188"/>
      <c r="AJX53" s="188"/>
      <c r="AJY53" s="188"/>
      <c r="AJZ53" s="188"/>
      <c r="AKA53" s="188"/>
      <c r="AKB53" s="188"/>
      <c r="AKC53" s="188"/>
      <c r="AKD53" s="188"/>
      <c r="AKE53" s="188"/>
      <c r="AKF53" s="188"/>
      <c r="AKG53" s="188"/>
      <c r="AKH53" s="188"/>
      <c r="AKI53" s="188"/>
      <c r="AKJ53" s="188"/>
      <c r="AKK53" s="188"/>
      <c r="AKL53" s="188"/>
      <c r="AKM53" s="188"/>
      <c r="AKN53" s="188"/>
      <c r="AKO53" s="188"/>
      <c r="AKP53" s="188"/>
      <c r="AKQ53" s="188"/>
      <c r="AKR53" s="188"/>
      <c r="AKS53" s="188"/>
      <c r="AKT53" s="188"/>
      <c r="AKU53" s="188"/>
      <c r="AKV53" s="188"/>
      <c r="AKW53" s="188"/>
      <c r="AKX53" s="188"/>
      <c r="AKY53" s="188"/>
      <c r="AKZ53" s="188"/>
      <c r="ALA53" s="188"/>
      <c r="ALB53" s="188"/>
      <c r="ALC53" s="188"/>
      <c r="ALD53" s="188"/>
      <c r="ALE53" s="188"/>
      <c r="ALF53" s="188"/>
      <c r="ALG53" s="188"/>
      <c r="ALH53" s="188"/>
      <c r="ALI53" s="188"/>
      <c r="ALJ53" s="188"/>
      <c r="ALK53" s="188"/>
      <c r="ALL53" s="188"/>
      <c r="ALM53" s="188"/>
      <c r="ALN53" s="188"/>
      <c r="ALO53" s="188"/>
      <c r="ALP53" s="188"/>
      <c r="ALQ53" s="188"/>
      <c r="ALR53" s="188"/>
      <c r="ALS53" s="188"/>
      <c r="ALT53" s="188"/>
      <c r="ALU53" s="188"/>
      <c r="ALV53" s="188"/>
      <c r="ALW53" s="188"/>
      <c r="ALX53" s="188"/>
      <c r="ALY53" s="188"/>
      <c r="ALZ53" s="188"/>
      <c r="AMA53" s="188"/>
      <c r="AMB53" s="188"/>
      <c r="AMC53" s="188"/>
      <c r="AMD53" s="188"/>
      <c r="AME53" s="188"/>
      <c r="AMF53" s="188"/>
      <c r="AMG53" s="188"/>
      <c r="AMH53" s="188"/>
      <c r="AMI53" s="188"/>
      <c r="AMJ53" s="188"/>
      <c r="AMK53" s="188"/>
    </row>
    <row r="54" spans="1:1025" s="190" customFormat="1" ht="33.75" customHeight="1" x14ac:dyDescent="0.3">
      <c r="A54" s="252" t="s">
        <v>264</v>
      </c>
      <c r="B54" s="252"/>
      <c r="C54" s="252"/>
      <c r="D54" s="252"/>
      <c r="E54" s="252"/>
      <c r="F54" s="252"/>
      <c r="G54" s="252"/>
      <c r="H54" s="252"/>
      <c r="I54" s="252"/>
      <c r="J54" s="252"/>
      <c r="K54" s="252"/>
      <c r="L54" s="252"/>
      <c r="M54" s="252"/>
      <c r="N54" s="252"/>
      <c r="O54" s="252"/>
      <c r="P54" s="252"/>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c r="EO54" s="188"/>
      <c r="EP54" s="188"/>
      <c r="EQ54" s="188"/>
      <c r="ER54" s="188"/>
      <c r="ES54" s="188"/>
      <c r="ET54" s="188"/>
      <c r="EU54" s="188"/>
      <c r="EV54" s="188"/>
      <c r="EW54" s="188"/>
      <c r="EX54" s="188"/>
      <c r="EY54" s="188"/>
      <c r="EZ54" s="188"/>
      <c r="FA54" s="188"/>
      <c r="FB54" s="188"/>
      <c r="FC54" s="188"/>
      <c r="FD54" s="188"/>
      <c r="FE54" s="188"/>
      <c r="FF54" s="188"/>
      <c r="FG54" s="188"/>
      <c r="FH54" s="188"/>
      <c r="FI54" s="188"/>
      <c r="FJ54" s="188"/>
      <c r="FK54" s="188"/>
      <c r="FL54" s="188"/>
      <c r="FM54" s="188"/>
      <c r="FN54" s="188"/>
      <c r="FO54" s="188"/>
      <c r="FP54" s="188"/>
      <c r="FQ54" s="188"/>
      <c r="FR54" s="188"/>
      <c r="FS54" s="188"/>
      <c r="FT54" s="188"/>
      <c r="FU54" s="188"/>
      <c r="FV54" s="188"/>
      <c r="FW54" s="188"/>
      <c r="FX54" s="188"/>
      <c r="FY54" s="188"/>
      <c r="FZ54" s="188"/>
      <c r="GA54" s="188"/>
      <c r="GB54" s="188"/>
      <c r="GC54" s="188"/>
      <c r="GD54" s="188"/>
      <c r="GE54" s="188"/>
      <c r="GF54" s="188"/>
      <c r="GG54" s="188"/>
      <c r="GH54" s="188"/>
      <c r="GI54" s="188"/>
      <c r="GJ54" s="188"/>
      <c r="GK54" s="188"/>
      <c r="GL54" s="188"/>
      <c r="GM54" s="188"/>
      <c r="GN54" s="188"/>
      <c r="GO54" s="188"/>
      <c r="GP54" s="188"/>
      <c r="GQ54" s="188"/>
      <c r="GR54" s="188"/>
      <c r="GS54" s="188"/>
      <c r="GT54" s="188"/>
      <c r="GU54" s="188"/>
      <c r="GV54" s="188"/>
      <c r="GW54" s="188"/>
      <c r="GX54" s="188"/>
      <c r="GY54" s="188"/>
      <c r="GZ54" s="188"/>
      <c r="HA54" s="188"/>
      <c r="HB54" s="188"/>
      <c r="HC54" s="188"/>
      <c r="HD54" s="188"/>
      <c r="HE54" s="188"/>
      <c r="HF54" s="188"/>
      <c r="HG54" s="188"/>
      <c r="HH54" s="188"/>
      <c r="HI54" s="188"/>
      <c r="HJ54" s="188"/>
      <c r="HK54" s="188"/>
      <c r="HL54" s="188"/>
      <c r="HM54" s="188"/>
      <c r="HN54" s="188"/>
      <c r="HO54" s="188"/>
      <c r="HP54" s="188"/>
      <c r="HQ54" s="188"/>
      <c r="HR54" s="188"/>
      <c r="HS54" s="188"/>
      <c r="HT54" s="188"/>
      <c r="HU54" s="188"/>
      <c r="HV54" s="188"/>
      <c r="HW54" s="188"/>
      <c r="HX54" s="188"/>
      <c r="HY54" s="188"/>
      <c r="HZ54" s="188"/>
      <c r="IA54" s="188"/>
      <c r="IB54" s="188"/>
      <c r="IC54" s="188"/>
      <c r="ID54" s="188"/>
      <c r="IE54" s="188"/>
      <c r="IF54" s="188"/>
      <c r="IG54" s="188"/>
      <c r="IH54" s="188"/>
      <c r="II54" s="188"/>
      <c r="IJ54" s="188"/>
      <c r="IK54" s="188"/>
      <c r="IL54" s="188"/>
      <c r="IM54" s="188"/>
      <c r="IN54" s="188"/>
      <c r="IO54" s="188"/>
      <c r="IP54" s="188"/>
      <c r="IQ54" s="188"/>
      <c r="IR54" s="188"/>
      <c r="IS54" s="188"/>
      <c r="IT54" s="188"/>
      <c r="IU54" s="188"/>
      <c r="IV54" s="188"/>
      <c r="IW54" s="188"/>
      <c r="IX54" s="188"/>
      <c r="IY54" s="188"/>
      <c r="IZ54" s="188"/>
      <c r="JA54" s="188"/>
      <c r="JB54" s="188"/>
      <c r="JC54" s="188"/>
      <c r="JD54" s="188"/>
      <c r="JE54" s="188"/>
      <c r="JF54" s="188"/>
      <c r="JG54" s="188"/>
      <c r="JH54" s="188"/>
      <c r="JI54" s="188"/>
      <c r="JJ54" s="188"/>
      <c r="JK54" s="188"/>
      <c r="JL54" s="188"/>
      <c r="JM54" s="188"/>
      <c r="JN54" s="188"/>
      <c r="JO54" s="188"/>
      <c r="JP54" s="188"/>
      <c r="JQ54" s="188"/>
      <c r="JR54" s="188"/>
      <c r="JS54" s="188"/>
      <c r="JT54" s="188"/>
      <c r="JU54" s="188"/>
      <c r="JV54" s="188"/>
      <c r="JW54" s="188"/>
      <c r="JX54" s="188"/>
      <c r="JY54" s="188"/>
      <c r="JZ54" s="188"/>
      <c r="KA54" s="188"/>
      <c r="KB54" s="188"/>
      <c r="KC54" s="188"/>
      <c r="KD54" s="188"/>
      <c r="KE54" s="188"/>
      <c r="KF54" s="188"/>
      <c r="KG54" s="188"/>
      <c r="KH54" s="188"/>
      <c r="KI54" s="188"/>
      <c r="KJ54" s="188"/>
      <c r="KK54" s="188"/>
      <c r="KL54" s="188"/>
      <c r="KM54" s="188"/>
      <c r="KN54" s="188"/>
      <c r="KO54" s="188"/>
      <c r="KP54" s="188"/>
      <c r="KQ54" s="188"/>
      <c r="KR54" s="188"/>
      <c r="KS54" s="188"/>
      <c r="KT54" s="188"/>
      <c r="KU54" s="188"/>
      <c r="KV54" s="188"/>
      <c r="KW54" s="188"/>
      <c r="KX54" s="188"/>
      <c r="KY54" s="188"/>
      <c r="KZ54" s="188"/>
      <c r="LA54" s="188"/>
      <c r="LB54" s="188"/>
      <c r="LC54" s="188"/>
      <c r="LD54" s="188"/>
      <c r="LE54" s="188"/>
      <c r="LF54" s="188"/>
      <c r="LG54" s="188"/>
      <c r="LH54" s="188"/>
      <c r="LI54" s="188"/>
      <c r="LJ54" s="188"/>
      <c r="LK54" s="188"/>
      <c r="LL54" s="188"/>
      <c r="LM54" s="188"/>
      <c r="LN54" s="188"/>
      <c r="LO54" s="188"/>
      <c r="LP54" s="188"/>
      <c r="LQ54" s="188"/>
      <c r="LR54" s="188"/>
      <c r="LS54" s="188"/>
      <c r="LT54" s="188"/>
      <c r="LU54" s="188"/>
      <c r="LV54" s="188"/>
      <c r="LW54" s="188"/>
      <c r="LX54" s="188"/>
      <c r="LY54" s="188"/>
      <c r="LZ54" s="188"/>
      <c r="MA54" s="188"/>
      <c r="MB54" s="188"/>
      <c r="MC54" s="188"/>
      <c r="MD54" s="188"/>
      <c r="ME54" s="188"/>
      <c r="MF54" s="188"/>
      <c r="MG54" s="188"/>
      <c r="MH54" s="188"/>
      <c r="MI54" s="188"/>
      <c r="MJ54" s="188"/>
      <c r="MK54" s="188"/>
      <c r="ML54" s="188"/>
      <c r="MM54" s="188"/>
      <c r="MN54" s="188"/>
      <c r="MO54" s="188"/>
      <c r="MP54" s="188"/>
      <c r="MQ54" s="188"/>
      <c r="MR54" s="188"/>
      <c r="MS54" s="188"/>
      <c r="MT54" s="188"/>
      <c r="MU54" s="188"/>
      <c r="MV54" s="188"/>
      <c r="MW54" s="188"/>
      <c r="MX54" s="188"/>
      <c r="MY54" s="188"/>
      <c r="MZ54" s="188"/>
      <c r="NA54" s="188"/>
      <c r="NB54" s="188"/>
      <c r="NC54" s="188"/>
      <c r="ND54" s="188"/>
      <c r="NE54" s="188"/>
      <c r="NF54" s="188"/>
      <c r="NG54" s="188"/>
      <c r="NH54" s="188"/>
      <c r="NI54" s="188"/>
      <c r="NJ54" s="188"/>
      <c r="NK54" s="188"/>
      <c r="NL54" s="188"/>
      <c r="NM54" s="188"/>
      <c r="NN54" s="188"/>
      <c r="NO54" s="188"/>
      <c r="NP54" s="188"/>
      <c r="NQ54" s="188"/>
      <c r="NR54" s="188"/>
      <c r="NS54" s="188"/>
      <c r="NT54" s="188"/>
      <c r="NU54" s="188"/>
      <c r="NV54" s="188"/>
      <c r="NW54" s="188"/>
      <c r="NX54" s="188"/>
      <c r="NY54" s="188"/>
      <c r="NZ54" s="188"/>
      <c r="OA54" s="188"/>
      <c r="OB54" s="188"/>
      <c r="OC54" s="188"/>
      <c r="OD54" s="188"/>
      <c r="OE54" s="188"/>
      <c r="OF54" s="188"/>
      <c r="OG54" s="188"/>
      <c r="OH54" s="188"/>
      <c r="OI54" s="188"/>
      <c r="OJ54" s="188"/>
      <c r="OK54" s="188"/>
      <c r="OL54" s="188"/>
      <c r="OM54" s="188"/>
      <c r="ON54" s="188"/>
      <c r="OO54" s="188"/>
      <c r="OP54" s="188"/>
      <c r="OQ54" s="188"/>
      <c r="OR54" s="188"/>
      <c r="OS54" s="188"/>
      <c r="OT54" s="188"/>
      <c r="OU54" s="188"/>
      <c r="OV54" s="188"/>
      <c r="OW54" s="188"/>
      <c r="OX54" s="188"/>
      <c r="OY54" s="188"/>
      <c r="OZ54" s="188"/>
      <c r="PA54" s="188"/>
      <c r="PB54" s="188"/>
      <c r="PC54" s="188"/>
      <c r="PD54" s="188"/>
      <c r="PE54" s="188"/>
      <c r="PF54" s="188"/>
      <c r="PG54" s="188"/>
      <c r="PH54" s="188"/>
      <c r="PI54" s="188"/>
      <c r="PJ54" s="188"/>
      <c r="PK54" s="188"/>
      <c r="PL54" s="188"/>
      <c r="PM54" s="188"/>
      <c r="PN54" s="188"/>
      <c r="PO54" s="188"/>
      <c r="PP54" s="188"/>
      <c r="PQ54" s="188"/>
      <c r="PR54" s="188"/>
      <c r="PS54" s="188"/>
      <c r="PT54" s="188"/>
      <c r="PU54" s="188"/>
      <c r="PV54" s="188"/>
      <c r="PW54" s="188"/>
      <c r="PX54" s="188"/>
      <c r="PY54" s="188"/>
      <c r="PZ54" s="188"/>
      <c r="QA54" s="188"/>
      <c r="QB54" s="188"/>
      <c r="QC54" s="188"/>
      <c r="QD54" s="188"/>
      <c r="QE54" s="188"/>
      <c r="QF54" s="188"/>
      <c r="QG54" s="188"/>
      <c r="QH54" s="188"/>
      <c r="QI54" s="188"/>
      <c r="QJ54" s="188"/>
      <c r="QK54" s="188"/>
      <c r="QL54" s="188"/>
      <c r="QM54" s="188"/>
      <c r="QN54" s="188"/>
      <c r="QO54" s="188"/>
      <c r="QP54" s="188"/>
      <c r="QQ54" s="188"/>
      <c r="QR54" s="188"/>
      <c r="QS54" s="188"/>
      <c r="QT54" s="188"/>
      <c r="QU54" s="188"/>
      <c r="QV54" s="188"/>
      <c r="QW54" s="188"/>
      <c r="QX54" s="188"/>
      <c r="QY54" s="188"/>
      <c r="QZ54" s="188"/>
      <c r="RA54" s="188"/>
      <c r="RB54" s="188"/>
      <c r="RC54" s="188"/>
      <c r="RD54" s="188"/>
      <c r="RE54" s="188"/>
      <c r="RF54" s="188"/>
      <c r="RG54" s="188"/>
      <c r="RH54" s="188"/>
      <c r="RI54" s="188"/>
      <c r="RJ54" s="188"/>
      <c r="RK54" s="188"/>
      <c r="RL54" s="188"/>
      <c r="RM54" s="188"/>
      <c r="RN54" s="188"/>
      <c r="RO54" s="188"/>
      <c r="RP54" s="188"/>
      <c r="RQ54" s="188"/>
      <c r="RR54" s="188"/>
      <c r="RS54" s="188"/>
      <c r="RT54" s="188"/>
      <c r="RU54" s="188"/>
      <c r="RV54" s="188"/>
      <c r="RW54" s="188"/>
      <c r="RX54" s="188"/>
      <c r="RY54" s="188"/>
      <c r="RZ54" s="188"/>
      <c r="SA54" s="188"/>
      <c r="SB54" s="188"/>
      <c r="SC54" s="188"/>
      <c r="SD54" s="188"/>
      <c r="SE54" s="188"/>
      <c r="SF54" s="188"/>
      <c r="SG54" s="188"/>
      <c r="SH54" s="188"/>
      <c r="SI54" s="188"/>
      <c r="SJ54" s="188"/>
      <c r="SK54" s="188"/>
      <c r="SL54" s="188"/>
      <c r="SM54" s="188"/>
      <c r="SN54" s="188"/>
      <c r="SO54" s="188"/>
      <c r="SP54" s="188"/>
      <c r="SQ54" s="188"/>
      <c r="SR54" s="188"/>
      <c r="SS54" s="188"/>
      <c r="ST54" s="188"/>
      <c r="SU54" s="188"/>
      <c r="SV54" s="188"/>
      <c r="SW54" s="188"/>
      <c r="SX54" s="188"/>
      <c r="SY54" s="188"/>
      <c r="SZ54" s="188"/>
      <c r="TA54" s="188"/>
      <c r="TB54" s="188"/>
      <c r="TC54" s="188"/>
      <c r="TD54" s="188"/>
      <c r="TE54" s="188"/>
      <c r="TF54" s="188"/>
      <c r="TG54" s="188"/>
      <c r="TH54" s="188"/>
      <c r="TI54" s="188"/>
      <c r="TJ54" s="188"/>
      <c r="TK54" s="188"/>
      <c r="TL54" s="188"/>
      <c r="TM54" s="188"/>
      <c r="TN54" s="188"/>
      <c r="TO54" s="188"/>
      <c r="TP54" s="188"/>
      <c r="TQ54" s="188"/>
      <c r="TR54" s="188"/>
      <c r="TS54" s="188"/>
      <c r="TT54" s="188"/>
      <c r="TU54" s="188"/>
      <c r="TV54" s="188"/>
      <c r="TW54" s="188"/>
      <c r="TX54" s="188"/>
      <c r="TY54" s="188"/>
      <c r="TZ54" s="188"/>
      <c r="UA54" s="188"/>
      <c r="UB54" s="188"/>
      <c r="UC54" s="188"/>
      <c r="UD54" s="188"/>
      <c r="UE54" s="188"/>
      <c r="UF54" s="188"/>
      <c r="UG54" s="188"/>
      <c r="UH54" s="188"/>
      <c r="UI54" s="188"/>
      <c r="UJ54" s="188"/>
      <c r="UK54" s="188"/>
      <c r="UL54" s="188"/>
      <c r="UM54" s="188"/>
      <c r="UN54" s="188"/>
      <c r="UO54" s="188"/>
      <c r="UP54" s="188"/>
      <c r="UQ54" s="188"/>
      <c r="UR54" s="188"/>
      <c r="US54" s="188"/>
      <c r="UT54" s="188"/>
      <c r="UU54" s="188"/>
      <c r="UV54" s="188"/>
      <c r="UW54" s="188"/>
      <c r="UX54" s="188"/>
      <c r="UY54" s="188"/>
      <c r="UZ54" s="188"/>
      <c r="VA54" s="188"/>
      <c r="VB54" s="188"/>
      <c r="VC54" s="188"/>
      <c r="VD54" s="188"/>
      <c r="VE54" s="188"/>
      <c r="VF54" s="188"/>
      <c r="VG54" s="188"/>
      <c r="VH54" s="188"/>
      <c r="VI54" s="188"/>
      <c r="VJ54" s="188"/>
      <c r="VK54" s="188"/>
      <c r="VL54" s="188"/>
      <c r="VM54" s="188"/>
      <c r="VN54" s="188"/>
      <c r="VO54" s="188"/>
      <c r="VP54" s="188"/>
      <c r="VQ54" s="188"/>
      <c r="VR54" s="188"/>
      <c r="VS54" s="188"/>
      <c r="VT54" s="188"/>
      <c r="VU54" s="188"/>
      <c r="VV54" s="188"/>
      <c r="VW54" s="188"/>
      <c r="VX54" s="188"/>
      <c r="VY54" s="188"/>
      <c r="VZ54" s="188"/>
      <c r="WA54" s="188"/>
      <c r="WB54" s="188"/>
      <c r="WC54" s="188"/>
      <c r="WD54" s="188"/>
      <c r="WE54" s="188"/>
      <c r="WF54" s="188"/>
      <c r="WG54" s="188"/>
      <c r="WH54" s="188"/>
      <c r="WI54" s="188"/>
      <c r="WJ54" s="188"/>
      <c r="WK54" s="188"/>
      <c r="WL54" s="188"/>
      <c r="WM54" s="188"/>
      <c r="WN54" s="188"/>
      <c r="WO54" s="188"/>
      <c r="WP54" s="188"/>
      <c r="WQ54" s="188"/>
      <c r="WR54" s="188"/>
      <c r="WS54" s="188"/>
      <c r="WT54" s="188"/>
      <c r="WU54" s="188"/>
      <c r="WV54" s="188"/>
      <c r="WW54" s="188"/>
      <c r="WX54" s="188"/>
      <c r="WY54" s="188"/>
      <c r="WZ54" s="188"/>
      <c r="XA54" s="188"/>
      <c r="XB54" s="188"/>
      <c r="XC54" s="188"/>
      <c r="XD54" s="188"/>
      <c r="XE54" s="188"/>
      <c r="XF54" s="188"/>
      <c r="XG54" s="188"/>
      <c r="XH54" s="188"/>
      <c r="XI54" s="188"/>
      <c r="XJ54" s="188"/>
      <c r="XK54" s="188"/>
      <c r="XL54" s="188"/>
      <c r="XM54" s="188"/>
      <c r="XN54" s="188"/>
      <c r="XO54" s="188"/>
      <c r="XP54" s="188"/>
      <c r="XQ54" s="188"/>
      <c r="XR54" s="188"/>
      <c r="XS54" s="188"/>
      <c r="XT54" s="188"/>
      <c r="XU54" s="188"/>
      <c r="XV54" s="188"/>
      <c r="XW54" s="188"/>
      <c r="XX54" s="188"/>
      <c r="XY54" s="188"/>
      <c r="XZ54" s="188"/>
      <c r="YA54" s="188"/>
      <c r="YB54" s="188"/>
      <c r="YC54" s="188"/>
      <c r="YD54" s="188"/>
      <c r="YE54" s="188"/>
      <c r="YF54" s="188"/>
      <c r="YG54" s="188"/>
      <c r="YH54" s="188"/>
      <c r="YI54" s="188"/>
      <c r="YJ54" s="188"/>
      <c r="YK54" s="188"/>
      <c r="YL54" s="188"/>
      <c r="YM54" s="188"/>
      <c r="YN54" s="188"/>
      <c r="YO54" s="188"/>
      <c r="YP54" s="188"/>
      <c r="YQ54" s="188"/>
      <c r="YR54" s="188"/>
      <c r="YS54" s="188"/>
      <c r="YT54" s="188"/>
      <c r="YU54" s="188"/>
      <c r="YV54" s="188"/>
      <c r="YW54" s="188"/>
      <c r="YX54" s="188"/>
      <c r="YY54" s="188"/>
      <c r="YZ54" s="188"/>
      <c r="ZA54" s="188"/>
      <c r="ZB54" s="188"/>
      <c r="ZC54" s="188"/>
      <c r="ZD54" s="188"/>
      <c r="ZE54" s="188"/>
      <c r="ZF54" s="188"/>
      <c r="ZG54" s="188"/>
      <c r="ZH54" s="188"/>
      <c r="ZI54" s="188"/>
      <c r="ZJ54" s="188"/>
      <c r="ZK54" s="188"/>
      <c r="ZL54" s="188"/>
      <c r="ZM54" s="188"/>
      <c r="ZN54" s="188"/>
      <c r="ZO54" s="188"/>
      <c r="ZP54" s="188"/>
      <c r="ZQ54" s="188"/>
      <c r="ZR54" s="188"/>
      <c r="ZS54" s="188"/>
      <c r="ZT54" s="188"/>
      <c r="ZU54" s="188"/>
      <c r="ZV54" s="188"/>
      <c r="ZW54" s="188"/>
      <c r="ZX54" s="188"/>
      <c r="ZY54" s="188"/>
      <c r="ZZ54" s="188"/>
      <c r="AAA54" s="188"/>
      <c r="AAB54" s="188"/>
      <c r="AAC54" s="188"/>
      <c r="AAD54" s="188"/>
      <c r="AAE54" s="188"/>
      <c r="AAF54" s="188"/>
      <c r="AAG54" s="188"/>
      <c r="AAH54" s="188"/>
      <c r="AAI54" s="188"/>
      <c r="AAJ54" s="188"/>
      <c r="AAK54" s="188"/>
      <c r="AAL54" s="188"/>
      <c r="AAM54" s="188"/>
      <c r="AAN54" s="188"/>
      <c r="AAO54" s="188"/>
      <c r="AAP54" s="188"/>
      <c r="AAQ54" s="188"/>
      <c r="AAR54" s="188"/>
      <c r="AAS54" s="188"/>
      <c r="AAT54" s="188"/>
      <c r="AAU54" s="188"/>
      <c r="AAV54" s="188"/>
      <c r="AAW54" s="188"/>
      <c r="AAX54" s="188"/>
      <c r="AAY54" s="188"/>
      <c r="AAZ54" s="188"/>
      <c r="ABA54" s="188"/>
      <c r="ABB54" s="188"/>
      <c r="ABC54" s="188"/>
      <c r="ABD54" s="188"/>
      <c r="ABE54" s="188"/>
      <c r="ABF54" s="188"/>
      <c r="ABG54" s="188"/>
      <c r="ABH54" s="188"/>
      <c r="ABI54" s="188"/>
      <c r="ABJ54" s="188"/>
      <c r="ABK54" s="188"/>
      <c r="ABL54" s="188"/>
      <c r="ABM54" s="188"/>
      <c r="ABN54" s="188"/>
      <c r="ABO54" s="188"/>
      <c r="ABP54" s="188"/>
      <c r="ABQ54" s="188"/>
      <c r="ABR54" s="188"/>
      <c r="ABS54" s="188"/>
      <c r="ABT54" s="188"/>
      <c r="ABU54" s="188"/>
      <c r="ABV54" s="188"/>
      <c r="ABW54" s="188"/>
      <c r="ABX54" s="188"/>
      <c r="ABY54" s="188"/>
      <c r="ABZ54" s="188"/>
      <c r="ACA54" s="188"/>
      <c r="ACB54" s="188"/>
      <c r="ACC54" s="188"/>
      <c r="ACD54" s="188"/>
      <c r="ACE54" s="188"/>
      <c r="ACF54" s="188"/>
      <c r="ACG54" s="188"/>
      <c r="ACH54" s="188"/>
      <c r="ACI54" s="188"/>
      <c r="ACJ54" s="188"/>
      <c r="ACK54" s="188"/>
      <c r="ACL54" s="188"/>
      <c r="ACM54" s="188"/>
      <c r="ACN54" s="188"/>
      <c r="ACO54" s="188"/>
      <c r="ACP54" s="188"/>
      <c r="ACQ54" s="188"/>
      <c r="ACR54" s="188"/>
      <c r="ACS54" s="188"/>
      <c r="ACT54" s="188"/>
      <c r="ACU54" s="188"/>
      <c r="ACV54" s="188"/>
      <c r="ACW54" s="188"/>
      <c r="ACX54" s="188"/>
      <c r="ACY54" s="188"/>
      <c r="ACZ54" s="188"/>
      <c r="ADA54" s="188"/>
      <c r="ADB54" s="188"/>
      <c r="ADC54" s="188"/>
      <c r="ADD54" s="188"/>
      <c r="ADE54" s="188"/>
      <c r="ADF54" s="188"/>
      <c r="ADG54" s="188"/>
      <c r="ADH54" s="188"/>
      <c r="ADI54" s="188"/>
      <c r="ADJ54" s="188"/>
      <c r="ADK54" s="188"/>
      <c r="ADL54" s="188"/>
      <c r="ADM54" s="188"/>
      <c r="ADN54" s="188"/>
      <c r="ADO54" s="188"/>
      <c r="ADP54" s="188"/>
      <c r="ADQ54" s="188"/>
      <c r="ADR54" s="188"/>
      <c r="ADS54" s="188"/>
      <c r="ADT54" s="188"/>
      <c r="ADU54" s="188"/>
      <c r="ADV54" s="188"/>
      <c r="ADW54" s="188"/>
      <c r="ADX54" s="188"/>
      <c r="ADY54" s="188"/>
      <c r="ADZ54" s="188"/>
      <c r="AEA54" s="188"/>
      <c r="AEB54" s="188"/>
      <c r="AEC54" s="188"/>
      <c r="AED54" s="188"/>
      <c r="AEE54" s="188"/>
      <c r="AEF54" s="188"/>
      <c r="AEG54" s="188"/>
      <c r="AEH54" s="188"/>
      <c r="AEI54" s="188"/>
      <c r="AEJ54" s="188"/>
      <c r="AEK54" s="188"/>
      <c r="AEL54" s="188"/>
      <c r="AEM54" s="188"/>
      <c r="AEN54" s="188"/>
      <c r="AEO54" s="188"/>
      <c r="AEP54" s="188"/>
      <c r="AEQ54" s="188"/>
      <c r="AER54" s="188"/>
      <c r="AES54" s="188"/>
      <c r="AET54" s="188"/>
      <c r="AEU54" s="188"/>
      <c r="AEV54" s="188"/>
      <c r="AEW54" s="188"/>
      <c r="AEX54" s="188"/>
      <c r="AEY54" s="188"/>
      <c r="AEZ54" s="188"/>
      <c r="AFA54" s="188"/>
      <c r="AFB54" s="188"/>
      <c r="AFC54" s="188"/>
      <c r="AFD54" s="188"/>
      <c r="AFE54" s="188"/>
      <c r="AFF54" s="188"/>
      <c r="AFG54" s="188"/>
      <c r="AFH54" s="188"/>
      <c r="AFI54" s="188"/>
      <c r="AFJ54" s="188"/>
      <c r="AFK54" s="188"/>
      <c r="AFL54" s="188"/>
      <c r="AFM54" s="188"/>
      <c r="AFN54" s="188"/>
      <c r="AFO54" s="188"/>
      <c r="AFP54" s="188"/>
      <c r="AFQ54" s="188"/>
      <c r="AFR54" s="188"/>
      <c r="AFS54" s="188"/>
      <c r="AFT54" s="188"/>
      <c r="AFU54" s="188"/>
      <c r="AFV54" s="188"/>
      <c r="AFW54" s="188"/>
      <c r="AFX54" s="188"/>
      <c r="AFY54" s="188"/>
      <c r="AFZ54" s="188"/>
      <c r="AGA54" s="188"/>
      <c r="AGB54" s="188"/>
      <c r="AGC54" s="188"/>
      <c r="AGD54" s="188"/>
      <c r="AGE54" s="188"/>
      <c r="AGF54" s="188"/>
      <c r="AGG54" s="188"/>
      <c r="AGH54" s="188"/>
      <c r="AGI54" s="188"/>
      <c r="AGJ54" s="188"/>
      <c r="AGK54" s="188"/>
      <c r="AGL54" s="188"/>
      <c r="AGM54" s="188"/>
      <c r="AGN54" s="188"/>
      <c r="AGO54" s="188"/>
      <c r="AGP54" s="188"/>
      <c r="AGQ54" s="188"/>
      <c r="AGR54" s="188"/>
      <c r="AGS54" s="188"/>
      <c r="AGT54" s="188"/>
      <c r="AGU54" s="188"/>
      <c r="AGV54" s="188"/>
      <c r="AGW54" s="188"/>
      <c r="AGX54" s="188"/>
      <c r="AGY54" s="188"/>
      <c r="AGZ54" s="188"/>
      <c r="AHA54" s="188"/>
      <c r="AHB54" s="188"/>
      <c r="AHC54" s="188"/>
      <c r="AHD54" s="188"/>
      <c r="AHE54" s="188"/>
      <c r="AHF54" s="188"/>
      <c r="AHG54" s="188"/>
      <c r="AHH54" s="188"/>
      <c r="AHI54" s="188"/>
      <c r="AHJ54" s="188"/>
      <c r="AHK54" s="188"/>
      <c r="AHL54" s="188"/>
      <c r="AHM54" s="188"/>
      <c r="AHN54" s="188"/>
      <c r="AHO54" s="188"/>
      <c r="AHP54" s="188"/>
      <c r="AHQ54" s="188"/>
      <c r="AHR54" s="188"/>
      <c r="AHS54" s="188"/>
      <c r="AHT54" s="188"/>
      <c r="AHU54" s="188"/>
      <c r="AHV54" s="188"/>
      <c r="AHW54" s="188"/>
      <c r="AHX54" s="188"/>
      <c r="AHY54" s="188"/>
      <c r="AHZ54" s="188"/>
      <c r="AIA54" s="188"/>
      <c r="AIB54" s="188"/>
      <c r="AIC54" s="188"/>
      <c r="AID54" s="188"/>
      <c r="AIE54" s="188"/>
      <c r="AIF54" s="188"/>
      <c r="AIG54" s="188"/>
      <c r="AIH54" s="188"/>
      <c r="AII54" s="188"/>
      <c r="AIJ54" s="188"/>
      <c r="AIK54" s="188"/>
      <c r="AIL54" s="188"/>
      <c r="AIM54" s="188"/>
      <c r="AIN54" s="188"/>
      <c r="AIO54" s="188"/>
      <c r="AIP54" s="188"/>
      <c r="AIQ54" s="188"/>
      <c r="AIR54" s="188"/>
      <c r="AIS54" s="188"/>
      <c r="AIT54" s="188"/>
      <c r="AIU54" s="188"/>
      <c r="AIV54" s="188"/>
      <c r="AIW54" s="188"/>
      <c r="AIX54" s="188"/>
      <c r="AIY54" s="188"/>
      <c r="AIZ54" s="188"/>
      <c r="AJA54" s="188"/>
      <c r="AJB54" s="188"/>
      <c r="AJC54" s="188"/>
      <c r="AJD54" s="188"/>
      <c r="AJE54" s="188"/>
      <c r="AJF54" s="188"/>
      <c r="AJG54" s="188"/>
      <c r="AJH54" s="188"/>
      <c r="AJI54" s="188"/>
      <c r="AJJ54" s="188"/>
      <c r="AJK54" s="188"/>
      <c r="AJL54" s="188"/>
      <c r="AJM54" s="188"/>
      <c r="AJN54" s="188"/>
      <c r="AJO54" s="188"/>
      <c r="AJP54" s="188"/>
      <c r="AJQ54" s="188"/>
      <c r="AJR54" s="188"/>
      <c r="AJS54" s="188"/>
      <c r="AJT54" s="188"/>
      <c r="AJU54" s="188"/>
      <c r="AJV54" s="188"/>
      <c r="AJW54" s="188"/>
      <c r="AJX54" s="188"/>
      <c r="AJY54" s="188"/>
      <c r="AJZ54" s="188"/>
      <c r="AKA54" s="188"/>
      <c r="AKB54" s="188"/>
      <c r="AKC54" s="188"/>
      <c r="AKD54" s="188"/>
      <c r="AKE54" s="188"/>
      <c r="AKF54" s="188"/>
      <c r="AKG54" s="188"/>
      <c r="AKH54" s="188"/>
      <c r="AKI54" s="188"/>
      <c r="AKJ54" s="188"/>
      <c r="AKK54" s="188"/>
      <c r="AKL54" s="188"/>
      <c r="AKM54" s="188"/>
      <c r="AKN54" s="188"/>
      <c r="AKO54" s="188"/>
      <c r="AKP54" s="188"/>
      <c r="AKQ54" s="188"/>
      <c r="AKR54" s="188"/>
      <c r="AKS54" s="188"/>
      <c r="AKT54" s="188"/>
      <c r="AKU54" s="188"/>
      <c r="AKV54" s="188"/>
      <c r="AKW54" s="188"/>
      <c r="AKX54" s="188"/>
      <c r="AKY54" s="188"/>
      <c r="AKZ54" s="188"/>
      <c r="ALA54" s="188"/>
      <c r="ALB54" s="188"/>
      <c r="ALC54" s="188"/>
      <c r="ALD54" s="188"/>
      <c r="ALE54" s="188"/>
      <c r="ALF54" s="188"/>
      <c r="ALG54" s="188"/>
      <c r="ALH54" s="188"/>
      <c r="ALI54" s="188"/>
      <c r="ALJ54" s="188"/>
      <c r="ALK54" s="188"/>
      <c r="ALL54" s="188"/>
      <c r="ALM54" s="188"/>
      <c r="ALN54" s="188"/>
      <c r="ALO54" s="188"/>
      <c r="ALP54" s="188"/>
      <c r="ALQ54" s="188"/>
      <c r="ALR54" s="188"/>
      <c r="ALS54" s="188"/>
      <c r="ALT54" s="188"/>
      <c r="ALU54" s="188"/>
      <c r="ALV54" s="188"/>
      <c r="ALW54" s="188"/>
      <c r="ALX54" s="188"/>
      <c r="ALY54" s="188"/>
      <c r="ALZ54" s="188"/>
      <c r="AMA54" s="188"/>
      <c r="AMB54" s="188"/>
      <c r="AMC54" s="188"/>
      <c r="AMD54" s="188"/>
      <c r="AME54" s="188"/>
      <c r="AMF54" s="188"/>
      <c r="AMG54" s="188"/>
      <c r="AMH54" s="188"/>
      <c r="AMI54" s="188"/>
      <c r="AMJ54" s="188"/>
      <c r="AMK54" s="188"/>
    </row>
    <row r="55" spans="1:1025" s="190" customFormat="1" ht="15" customHeight="1" x14ac:dyDescent="0.3">
      <c r="A55" s="252" t="s">
        <v>265</v>
      </c>
      <c r="B55" s="252"/>
      <c r="C55" s="252"/>
      <c r="D55" s="252"/>
      <c r="E55" s="252"/>
      <c r="F55" s="252"/>
      <c r="G55" s="252"/>
      <c r="H55" s="252"/>
      <c r="I55" s="252"/>
      <c r="J55" s="252"/>
      <c r="K55" s="252"/>
      <c r="L55" s="252"/>
      <c r="M55" s="252"/>
      <c r="N55" s="252"/>
      <c r="O55" s="252"/>
      <c r="P55" s="252"/>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188"/>
      <c r="DC55" s="188"/>
      <c r="DD55" s="188"/>
      <c r="DE55" s="188"/>
      <c r="DF55" s="188"/>
      <c r="DG55" s="188"/>
      <c r="DH55" s="188"/>
      <c r="DI55" s="188"/>
      <c r="DJ55" s="188"/>
      <c r="DK55" s="188"/>
      <c r="DL55" s="188"/>
      <c r="DM55" s="188"/>
      <c r="DN55" s="188"/>
      <c r="DO55" s="188"/>
      <c r="DP55" s="188"/>
      <c r="DQ55" s="188"/>
      <c r="DR55" s="188"/>
      <c r="DS55" s="188"/>
      <c r="DT55" s="188"/>
      <c r="DU55" s="188"/>
      <c r="DV55" s="188"/>
      <c r="DW55" s="188"/>
      <c r="DX55" s="188"/>
      <c r="DY55" s="188"/>
      <c r="DZ55" s="188"/>
      <c r="EA55" s="188"/>
      <c r="EB55" s="188"/>
      <c r="EC55" s="188"/>
      <c r="ED55" s="188"/>
      <c r="EE55" s="188"/>
      <c r="EF55" s="188"/>
      <c r="EG55" s="188"/>
      <c r="EH55" s="188"/>
      <c r="EI55" s="188"/>
      <c r="EJ55" s="188"/>
      <c r="EK55" s="188"/>
      <c r="EL55" s="188"/>
      <c r="EM55" s="188"/>
      <c r="EN55" s="188"/>
      <c r="EO55" s="188"/>
      <c r="EP55" s="188"/>
      <c r="EQ55" s="188"/>
      <c r="ER55" s="188"/>
      <c r="ES55" s="188"/>
      <c r="ET55" s="188"/>
      <c r="EU55" s="188"/>
      <c r="EV55" s="188"/>
      <c r="EW55" s="188"/>
      <c r="EX55" s="188"/>
      <c r="EY55" s="188"/>
      <c r="EZ55" s="188"/>
      <c r="FA55" s="188"/>
      <c r="FB55" s="188"/>
      <c r="FC55" s="188"/>
      <c r="FD55" s="188"/>
      <c r="FE55" s="188"/>
      <c r="FF55" s="188"/>
      <c r="FG55" s="188"/>
      <c r="FH55" s="188"/>
      <c r="FI55" s="188"/>
      <c r="FJ55" s="188"/>
      <c r="FK55" s="188"/>
      <c r="FL55" s="188"/>
      <c r="FM55" s="188"/>
      <c r="FN55" s="188"/>
      <c r="FO55" s="188"/>
      <c r="FP55" s="188"/>
      <c r="FQ55" s="188"/>
      <c r="FR55" s="188"/>
      <c r="FS55" s="188"/>
      <c r="FT55" s="188"/>
      <c r="FU55" s="188"/>
      <c r="FV55" s="188"/>
      <c r="FW55" s="188"/>
      <c r="FX55" s="188"/>
      <c r="FY55" s="188"/>
      <c r="FZ55" s="188"/>
      <c r="GA55" s="188"/>
      <c r="GB55" s="188"/>
      <c r="GC55" s="188"/>
      <c r="GD55" s="188"/>
      <c r="GE55" s="188"/>
      <c r="GF55" s="188"/>
      <c r="GG55" s="188"/>
      <c r="GH55" s="188"/>
      <c r="GI55" s="188"/>
      <c r="GJ55" s="188"/>
      <c r="GK55" s="188"/>
      <c r="GL55" s="188"/>
      <c r="GM55" s="188"/>
      <c r="GN55" s="188"/>
      <c r="GO55" s="188"/>
      <c r="GP55" s="188"/>
      <c r="GQ55" s="188"/>
      <c r="GR55" s="188"/>
      <c r="GS55" s="188"/>
      <c r="GT55" s="188"/>
      <c r="GU55" s="188"/>
      <c r="GV55" s="188"/>
      <c r="GW55" s="188"/>
      <c r="GX55" s="188"/>
      <c r="GY55" s="188"/>
      <c r="GZ55" s="188"/>
      <c r="HA55" s="188"/>
      <c r="HB55" s="188"/>
      <c r="HC55" s="188"/>
      <c r="HD55" s="188"/>
      <c r="HE55" s="188"/>
      <c r="HF55" s="188"/>
      <c r="HG55" s="188"/>
      <c r="HH55" s="188"/>
      <c r="HI55" s="188"/>
      <c r="HJ55" s="188"/>
      <c r="HK55" s="188"/>
      <c r="HL55" s="188"/>
      <c r="HM55" s="188"/>
      <c r="HN55" s="188"/>
      <c r="HO55" s="188"/>
      <c r="HP55" s="188"/>
      <c r="HQ55" s="188"/>
      <c r="HR55" s="188"/>
      <c r="HS55" s="188"/>
      <c r="HT55" s="188"/>
      <c r="HU55" s="188"/>
      <c r="HV55" s="188"/>
      <c r="HW55" s="188"/>
      <c r="HX55" s="188"/>
      <c r="HY55" s="188"/>
      <c r="HZ55" s="188"/>
      <c r="IA55" s="188"/>
      <c r="IB55" s="188"/>
      <c r="IC55" s="188"/>
      <c r="ID55" s="188"/>
      <c r="IE55" s="188"/>
      <c r="IF55" s="188"/>
      <c r="IG55" s="188"/>
      <c r="IH55" s="188"/>
      <c r="II55" s="188"/>
      <c r="IJ55" s="188"/>
      <c r="IK55" s="188"/>
      <c r="IL55" s="188"/>
      <c r="IM55" s="188"/>
      <c r="IN55" s="188"/>
      <c r="IO55" s="188"/>
      <c r="IP55" s="188"/>
      <c r="IQ55" s="188"/>
      <c r="IR55" s="188"/>
      <c r="IS55" s="188"/>
      <c r="IT55" s="188"/>
      <c r="IU55" s="188"/>
      <c r="IV55" s="188"/>
      <c r="IW55" s="188"/>
      <c r="IX55" s="188"/>
      <c r="IY55" s="188"/>
      <c r="IZ55" s="188"/>
      <c r="JA55" s="188"/>
      <c r="JB55" s="188"/>
      <c r="JC55" s="188"/>
      <c r="JD55" s="188"/>
      <c r="JE55" s="188"/>
      <c r="JF55" s="188"/>
      <c r="JG55" s="188"/>
      <c r="JH55" s="188"/>
      <c r="JI55" s="188"/>
      <c r="JJ55" s="188"/>
      <c r="JK55" s="188"/>
      <c r="JL55" s="188"/>
      <c r="JM55" s="188"/>
      <c r="JN55" s="188"/>
      <c r="JO55" s="188"/>
      <c r="JP55" s="188"/>
      <c r="JQ55" s="188"/>
      <c r="JR55" s="188"/>
      <c r="JS55" s="188"/>
      <c r="JT55" s="188"/>
      <c r="JU55" s="188"/>
      <c r="JV55" s="188"/>
      <c r="JW55" s="188"/>
      <c r="JX55" s="188"/>
      <c r="JY55" s="188"/>
      <c r="JZ55" s="188"/>
      <c r="KA55" s="188"/>
      <c r="KB55" s="188"/>
      <c r="KC55" s="188"/>
      <c r="KD55" s="188"/>
      <c r="KE55" s="188"/>
      <c r="KF55" s="188"/>
      <c r="KG55" s="188"/>
      <c r="KH55" s="188"/>
      <c r="KI55" s="188"/>
      <c r="KJ55" s="188"/>
      <c r="KK55" s="188"/>
      <c r="KL55" s="188"/>
      <c r="KM55" s="188"/>
      <c r="KN55" s="188"/>
      <c r="KO55" s="188"/>
      <c r="KP55" s="188"/>
      <c r="KQ55" s="188"/>
      <c r="KR55" s="188"/>
      <c r="KS55" s="188"/>
      <c r="KT55" s="188"/>
      <c r="KU55" s="188"/>
      <c r="KV55" s="188"/>
      <c r="KW55" s="188"/>
      <c r="KX55" s="188"/>
      <c r="KY55" s="188"/>
      <c r="KZ55" s="188"/>
      <c r="LA55" s="188"/>
      <c r="LB55" s="188"/>
      <c r="LC55" s="188"/>
      <c r="LD55" s="188"/>
      <c r="LE55" s="188"/>
      <c r="LF55" s="188"/>
      <c r="LG55" s="188"/>
      <c r="LH55" s="188"/>
      <c r="LI55" s="188"/>
      <c r="LJ55" s="188"/>
      <c r="LK55" s="188"/>
      <c r="LL55" s="188"/>
      <c r="LM55" s="188"/>
      <c r="LN55" s="188"/>
      <c r="LO55" s="188"/>
      <c r="LP55" s="188"/>
      <c r="LQ55" s="188"/>
      <c r="LR55" s="188"/>
      <c r="LS55" s="188"/>
      <c r="LT55" s="188"/>
      <c r="LU55" s="188"/>
      <c r="LV55" s="188"/>
      <c r="LW55" s="188"/>
      <c r="LX55" s="188"/>
      <c r="LY55" s="188"/>
      <c r="LZ55" s="188"/>
      <c r="MA55" s="188"/>
      <c r="MB55" s="188"/>
      <c r="MC55" s="188"/>
      <c r="MD55" s="188"/>
      <c r="ME55" s="188"/>
      <c r="MF55" s="188"/>
      <c r="MG55" s="188"/>
      <c r="MH55" s="188"/>
      <c r="MI55" s="188"/>
      <c r="MJ55" s="188"/>
      <c r="MK55" s="188"/>
      <c r="ML55" s="188"/>
      <c r="MM55" s="188"/>
      <c r="MN55" s="188"/>
      <c r="MO55" s="188"/>
      <c r="MP55" s="188"/>
      <c r="MQ55" s="188"/>
      <c r="MR55" s="188"/>
      <c r="MS55" s="188"/>
      <c r="MT55" s="188"/>
      <c r="MU55" s="188"/>
      <c r="MV55" s="188"/>
      <c r="MW55" s="188"/>
      <c r="MX55" s="188"/>
      <c r="MY55" s="188"/>
      <c r="MZ55" s="188"/>
      <c r="NA55" s="188"/>
      <c r="NB55" s="188"/>
      <c r="NC55" s="188"/>
      <c r="ND55" s="188"/>
      <c r="NE55" s="188"/>
      <c r="NF55" s="188"/>
      <c r="NG55" s="188"/>
      <c r="NH55" s="188"/>
      <c r="NI55" s="188"/>
      <c r="NJ55" s="188"/>
      <c r="NK55" s="188"/>
      <c r="NL55" s="188"/>
      <c r="NM55" s="188"/>
      <c r="NN55" s="188"/>
      <c r="NO55" s="188"/>
      <c r="NP55" s="188"/>
      <c r="NQ55" s="188"/>
      <c r="NR55" s="188"/>
      <c r="NS55" s="188"/>
      <c r="NT55" s="188"/>
      <c r="NU55" s="188"/>
      <c r="NV55" s="188"/>
      <c r="NW55" s="188"/>
      <c r="NX55" s="188"/>
      <c r="NY55" s="188"/>
      <c r="NZ55" s="188"/>
      <c r="OA55" s="188"/>
      <c r="OB55" s="188"/>
      <c r="OC55" s="188"/>
      <c r="OD55" s="188"/>
      <c r="OE55" s="188"/>
      <c r="OF55" s="188"/>
      <c r="OG55" s="188"/>
      <c r="OH55" s="188"/>
      <c r="OI55" s="188"/>
      <c r="OJ55" s="188"/>
      <c r="OK55" s="188"/>
      <c r="OL55" s="188"/>
      <c r="OM55" s="188"/>
      <c r="ON55" s="188"/>
      <c r="OO55" s="188"/>
      <c r="OP55" s="188"/>
      <c r="OQ55" s="188"/>
      <c r="OR55" s="188"/>
      <c r="OS55" s="188"/>
      <c r="OT55" s="188"/>
      <c r="OU55" s="188"/>
      <c r="OV55" s="188"/>
      <c r="OW55" s="188"/>
      <c r="OX55" s="188"/>
      <c r="OY55" s="188"/>
      <c r="OZ55" s="188"/>
      <c r="PA55" s="188"/>
      <c r="PB55" s="188"/>
      <c r="PC55" s="188"/>
      <c r="PD55" s="188"/>
      <c r="PE55" s="188"/>
      <c r="PF55" s="188"/>
      <c r="PG55" s="188"/>
      <c r="PH55" s="188"/>
      <c r="PI55" s="188"/>
      <c r="PJ55" s="188"/>
      <c r="PK55" s="188"/>
      <c r="PL55" s="188"/>
      <c r="PM55" s="188"/>
      <c r="PN55" s="188"/>
      <c r="PO55" s="188"/>
      <c r="PP55" s="188"/>
      <c r="PQ55" s="188"/>
      <c r="PR55" s="188"/>
      <c r="PS55" s="188"/>
      <c r="PT55" s="188"/>
      <c r="PU55" s="188"/>
      <c r="PV55" s="188"/>
      <c r="PW55" s="188"/>
      <c r="PX55" s="188"/>
      <c r="PY55" s="188"/>
      <c r="PZ55" s="188"/>
      <c r="QA55" s="188"/>
      <c r="QB55" s="188"/>
      <c r="QC55" s="188"/>
      <c r="QD55" s="188"/>
      <c r="QE55" s="188"/>
      <c r="QF55" s="188"/>
      <c r="QG55" s="188"/>
      <c r="QH55" s="188"/>
      <c r="QI55" s="188"/>
      <c r="QJ55" s="188"/>
      <c r="QK55" s="188"/>
      <c r="QL55" s="188"/>
      <c r="QM55" s="188"/>
      <c r="QN55" s="188"/>
      <c r="QO55" s="188"/>
      <c r="QP55" s="188"/>
      <c r="QQ55" s="188"/>
      <c r="QR55" s="188"/>
      <c r="QS55" s="188"/>
      <c r="QT55" s="188"/>
      <c r="QU55" s="188"/>
      <c r="QV55" s="188"/>
      <c r="QW55" s="188"/>
      <c r="QX55" s="188"/>
      <c r="QY55" s="188"/>
      <c r="QZ55" s="188"/>
      <c r="RA55" s="188"/>
      <c r="RB55" s="188"/>
      <c r="RC55" s="188"/>
      <c r="RD55" s="188"/>
      <c r="RE55" s="188"/>
      <c r="RF55" s="188"/>
      <c r="RG55" s="188"/>
      <c r="RH55" s="188"/>
      <c r="RI55" s="188"/>
      <c r="RJ55" s="188"/>
      <c r="RK55" s="188"/>
      <c r="RL55" s="188"/>
      <c r="RM55" s="188"/>
      <c r="RN55" s="188"/>
      <c r="RO55" s="188"/>
      <c r="RP55" s="188"/>
      <c r="RQ55" s="188"/>
      <c r="RR55" s="188"/>
      <c r="RS55" s="188"/>
      <c r="RT55" s="188"/>
      <c r="RU55" s="188"/>
      <c r="RV55" s="188"/>
      <c r="RW55" s="188"/>
      <c r="RX55" s="188"/>
      <c r="RY55" s="188"/>
      <c r="RZ55" s="188"/>
      <c r="SA55" s="188"/>
      <c r="SB55" s="188"/>
      <c r="SC55" s="188"/>
      <c r="SD55" s="188"/>
      <c r="SE55" s="188"/>
      <c r="SF55" s="188"/>
      <c r="SG55" s="188"/>
      <c r="SH55" s="188"/>
      <c r="SI55" s="188"/>
      <c r="SJ55" s="188"/>
      <c r="SK55" s="188"/>
      <c r="SL55" s="188"/>
      <c r="SM55" s="188"/>
      <c r="SN55" s="188"/>
      <c r="SO55" s="188"/>
      <c r="SP55" s="188"/>
      <c r="SQ55" s="188"/>
      <c r="SR55" s="188"/>
      <c r="SS55" s="188"/>
      <c r="ST55" s="188"/>
      <c r="SU55" s="188"/>
      <c r="SV55" s="188"/>
      <c r="SW55" s="188"/>
      <c r="SX55" s="188"/>
      <c r="SY55" s="188"/>
      <c r="SZ55" s="188"/>
      <c r="TA55" s="188"/>
      <c r="TB55" s="188"/>
      <c r="TC55" s="188"/>
      <c r="TD55" s="188"/>
      <c r="TE55" s="188"/>
      <c r="TF55" s="188"/>
      <c r="TG55" s="188"/>
      <c r="TH55" s="188"/>
      <c r="TI55" s="188"/>
      <c r="TJ55" s="188"/>
      <c r="TK55" s="188"/>
      <c r="TL55" s="188"/>
      <c r="TM55" s="188"/>
      <c r="TN55" s="188"/>
      <c r="TO55" s="188"/>
      <c r="TP55" s="188"/>
      <c r="TQ55" s="188"/>
      <c r="TR55" s="188"/>
      <c r="TS55" s="188"/>
      <c r="TT55" s="188"/>
      <c r="TU55" s="188"/>
      <c r="TV55" s="188"/>
      <c r="TW55" s="188"/>
      <c r="TX55" s="188"/>
      <c r="TY55" s="188"/>
      <c r="TZ55" s="188"/>
      <c r="UA55" s="188"/>
      <c r="UB55" s="188"/>
      <c r="UC55" s="188"/>
      <c r="UD55" s="188"/>
      <c r="UE55" s="188"/>
      <c r="UF55" s="188"/>
      <c r="UG55" s="188"/>
      <c r="UH55" s="188"/>
      <c r="UI55" s="188"/>
      <c r="UJ55" s="188"/>
      <c r="UK55" s="188"/>
      <c r="UL55" s="188"/>
      <c r="UM55" s="188"/>
      <c r="UN55" s="188"/>
      <c r="UO55" s="188"/>
      <c r="UP55" s="188"/>
      <c r="UQ55" s="188"/>
      <c r="UR55" s="188"/>
      <c r="US55" s="188"/>
      <c r="UT55" s="188"/>
      <c r="UU55" s="188"/>
      <c r="UV55" s="188"/>
      <c r="UW55" s="188"/>
      <c r="UX55" s="188"/>
      <c r="UY55" s="188"/>
      <c r="UZ55" s="188"/>
      <c r="VA55" s="188"/>
      <c r="VB55" s="188"/>
      <c r="VC55" s="188"/>
      <c r="VD55" s="188"/>
      <c r="VE55" s="188"/>
      <c r="VF55" s="188"/>
      <c r="VG55" s="188"/>
      <c r="VH55" s="188"/>
      <c r="VI55" s="188"/>
      <c r="VJ55" s="188"/>
      <c r="VK55" s="188"/>
      <c r="VL55" s="188"/>
      <c r="VM55" s="188"/>
      <c r="VN55" s="188"/>
      <c r="VO55" s="188"/>
      <c r="VP55" s="188"/>
      <c r="VQ55" s="188"/>
      <c r="VR55" s="188"/>
      <c r="VS55" s="188"/>
      <c r="VT55" s="188"/>
      <c r="VU55" s="188"/>
      <c r="VV55" s="188"/>
      <c r="VW55" s="188"/>
      <c r="VX55" s="188"/>
      <c r="VY55" s="188"/>
      <c r="VZ55" s="188"/>
      <c r="WA55" s="188"/>
      <c r="WB55" s="188"/>
      <c r="WC55" s="188"/>
      <c r="WD55" s="188"/>
      <c r="WE55" s="188"/>
      <c r="WF55" s="188"/>
      <c r="WG55" s="188"/>
      <c r="WH55" s="188"/>
      <c r="WI55" s="188"/>
      <c r="WJ55" s="188"/>
      <c r="WK55" s="188"/>
      <c r="WL55" s="188"/>
      <c r="WM55" s="188"/>
      <c r="WN55" s="188"/>
      <c r="WO55" s="188"/>
      <c r="WP55" s="188"/>
      <c r="WQ55" s="188"/>
      <c r="WR55" s="188"/>
      <c r="WS55" s="188"/>
      <c r="WT55" s="188"/>
      <c r="WU55" s="188"/>
      <c r="WV55" s="188"/>
      <c r="WW55" s="188"/>
      <c r="WX55" s="188"/>
      <c r="WY55" s="188"/>
      <c r="WZ55" s="188"/>
      <c r="XA55" s="188"/>
      <c r="XB55" s="188"/>
      <c r="XC55" s="188"/>
      <c r="XD55" s="188"/>
      <c r="XE55" s="188"/>
      <c r="XF55" s="188"/>
      <c r="XG55" s="188"/>
      <c r="XH55" s="188"/>
      <c r="XI55" s="188"/>
      <c r="XJ55" s="188"/>
      <c r="XK55" s="188"/>
      <c r="XL55" s="188"/>
      <c r="XM55" s="188"/>
      <c r="XN55" s="188"/>
      <c r="XO55" s="188"/>
      <c r="XP55" s="188"/>
      <c r="XQ55" s="188"/>
      <c r="XR55" s="188"/>
      <c r="XS55" s="188"/>
      <c r="XT55" s="188"/>
      <c r="XU55" s="188"/>
      <c r="XV55" s="188"/>
      <c r="XW55" s="188"/>
      <c r="XX55" s="188"/>
      <c r="XY55" s="188"/>
      <c r="XZ55" s="188"/>
      <c r="YA55" s="188"/>
      <c r="YB55" s="188"/>
      <c r="YC55" s="188"/>
      <c r="YD55" s="188"/>
      <c r="YE55" s="188"/>
      <c r="YF55" s="188"/>
      <c r="YG55" s="188"/>
      <c r="YH55" s="188"/>
      <c r="YI55" s="188"/>
      <c r="YJ55" s="188"/>
      <c r="YK55" s="188"/>
      <c r="YL55" s="188"/>
      <c r="YM55" s="188"/>
      <c r="YN55" s="188"/>
      <c r="YO55" s="188"/>
      <c r="YP55" s="188"/>
      <c r="YQ55" s="188"/>
      <c r="YR55" s="188"/>
      <c r="YS55" s="188"/>
      <c r="YT55" s="188"/>
      <c r="YU55" s="188"/>
      <c r="YV55" s="188"/>
      <c r="YW55" s="188"/>
      <c r="YX55" s="188"/>
      <c r="YY55" s="188"/>
      <c r="YZ55" s="188"/>
      <c r="ZA55" s="188"/>
      <c r="ZB55" s="188"/>
      <c r="ZC55" s="188"/>
      <c r="ZD55" s="188"/>
      <c r="ZE55" s="188"/>
      <c r="ZF55" s="188"/>
      <c r="ZG55" s="188"/>
      <c r="ZH55" s="188"/>
      <c r="ZI55" s="188"/>
      <c r="ZJ55" s="188"/>
      <c r="ZK55" s="188"/>
      <c r="ZL55" s="188"/>
      <c r="ZM55" s="188"/>
      <c r="ZN55" s="188"/>
      <c r="ZO55" s="188"/>
      <c r="ZP55" s="188"/>
      <c r="ZQ55" s="188"/>
      <c r="ZR55" s="188"/>
      <c r="ZS55" s="188"/>
      <c r="ZT55" s="188"/>
      <c r="ZU55" s="188"/>
      <c r="ZV55" s="188"/>
      <c r="ZW55" s="188"/>
      <c r="ZX55" s="188"/>
      <c r="ZY55" s="188"/>
      <c r="ZZ55" s="188"/>
      <c r="AAA55" s="188"/>
      <c r="AAB55" s="188"/>
      <c r="AAC55" s="188"/>
      <c r="AAD55" s="188"/>
      <c r="AAE55" s="188"/>
      <c r="AAF55" s="188"/>
      <c r="AAG55" s="188"/>
      <c r="AAH55" s="188"/>
      <c r="AAI55" s="188"/>
      <c r="AAJ55" s="188"/>
      <c r="AAK55" s="188"/>
      <c r="AAL55" s="188"/>
      <c r="AAM55" s="188"/>
      <c r="AAN55" s="188"/>
      <c r="AAO55" s="188"/>
      <c r="AAP55" s="188"/>
      <c r="AAQ55" s="188"/>
      <c r="AAR55" s="188"/>
      <c r="AAS55" s="188"/>
      <c r="AAT55" s="188"/>
      <c r="AAU55" s="188"/>
      <c r="AAV55" s="188"/>
      <c r="AAW55" s="188"/>
      <c r="AAX55" s="188"/>
      <c r="AAY55" s="188"/>
      <c r="AAZ55" s="188"/>
      <c r="ABA55" s="188"/>
      <c r="ABB55" s="188"/>
      <c r="ABC55" s="188"/>
      <c r="ABD55" s="188"/>
      <c r="ABE55" s="188"/>
      <c r="ABF55" s="188"/>
      <c r="ABG55" s="188"/>
      <c r="ABH55" s="188"/>
      <c r="ABI55" s="188"/>
      <c r="ABJ55" s="188"/>
      <c r="ABK55" s="188"/>
      <c r="ABL55" s="188"/>
      <c r="ABM55" s="188"/>
      <c r="ABN55" s="188"/>
      <c r="ABO55" s="188"/>
      <c r="ABP55" s="188"/>
      <c r="ABQ55" s="188"/>
      <c r="ABR55" s="188"/>
      <c r="ABS55" s="188"/>
      <c r="ABT55" s="188"/>
      <c r="ABU55" s="188"/>
      <c r="ABV55" s="188"/>
      <c r="ABW55" s="188"/>
      <c r="ABX55" s="188"/>
      <c r="ABY55" s="188"/>
      <c r="ABZ55" s="188"/>
      <c r="ACA55" s="188"/>
      <c r="ACB55" s="188"/>
      <c r="ACC55" s="188"/>
      <c r="ACD55" s="188"/>
      <c r="ACE55" s="188"/>
      <c r="ACF55" s="188"/>
      <c r="ACG55" s="188"/>
      <c r="ACH55" s="188"/>
      <c r="ACI55" s="188"/>
      <c r="ACJ55" s="188"/>
      <c r="ACK55" s="188"/>
      <c r="ACL55" s="188"/>
      <c r="ACM55" s="188"/>
      <c r="ACN55" s="188"/>
      <c r="ACO55" s="188"/>
      <c r="ACP55" s="188"/>
      <c r="ACQ55" s="188"/>
      <c r="ACR55" s="188"/>
      <c r="ACS55" s="188"/>
      <c r="ACT55" s="188"/>
      <c r="ACU55" s="188"/>
      <c r="ACV55" s="188"/>
      <c r="ACW55" s="188"/>
      <c r="ACX55" s="188"/>
      <c r="ACY55" s="188"/>
      <c r="ACZ55" s="188"/>
      <c r="ADA55" s="188"/>
      <c r="ADB55" s="188"/>
      <c r="ADC55" s="188"/>
      <c r="ADD55" s="188"/>
      <c r="ADE55" s="188"/>
      <c r="ADF55" s="188"/>
      <c r="ADG55" s="188"/>
      <c r="ADH55" s="188"/>
      <c r="ADI55" s="188"/>
      <c r="ADJ55" s="188"/>
      <c r="ADK55" s="188"/>
      <c r="ADL55" s="188"/>
      <c r="ADM55" s="188"/>
      <c r="ADN55" s="188"/>
      <c r="ADO55" s="188"/>
      <c r="ADP55" s="188"/>
      <c r="ADQ55" s="188"/>
      <c r="ADR55" s="188"/>
      <c r="ADS55" s="188"/>
      <c r="ADT55" s="188"/>
      <c r="ADU55" s="188"/>
      <c r="ADV55" s="188"/>
      <c r="ADW55" s="188"/>
      <c r="ADX55" s="188"/>
      <c r="ADY55" s="188"/>
      <c r="ADZ55" s="188"/>
      <c r="AEA55" s="188"/>
      <c r="AEB55" s="188"/>
      <c r="AEC55" s="188"/>
      <c r="AED55" s="188"/>
      <c r="AEE55" s="188"/>
      <c r="AEF55" s="188"/>
      <c r="AEG55" s="188"/>
      <c r="AEH55" s="188"/>
      <c r="AEI55" s="188"/>
      <c r="AEJ55" s="188"/>
      <c r="AEK55" s="188"/>
      <c r="AEL55" s="188"/>
      <c r="AEM55" s="188"/>
      <c r="AEN55" s="188"/>
      <c r="AEO55" s="188"/>
      <c r="AEP55" s="188"/>
      <c r="AEQ55" s="188"/>
      <c r="AER55" s="188"/>
      <c r="AES55" s="188"/>
      <c r="AET55" s="188"/>
      <c r="AEU55" s="188"/>
      <c r="AEV55" s="188"/>
      <c r="AEW55" s="188"/>
      <c r="AEX55" s="188"/>
      <c r="AEY55" s="188"/>
      <c r="AEZ55" s="188"/>
      <c r="AFA55" s="188"/>
      <c r="AFB55" s="188"/>
      <c r="AFC55" s="188"/>
      <c r="AFD55" s="188"/>
      <c r="AFE55" s="188"/>
      <c r="AFF55" s="188"/>
      <c r="AFG55" s="188"/>
      <c r="AFH55" s="188"/>
      <c r="AFI55" s="188"/>
      <c r="AFJ55" s="188"/>
      <c r="AFK55" s="188"/>
      <c r="AFL55" s="188"/>
      <c r="AFM55" s="188"/>
      <c r="AFN55" s="188"/>
      <c r="AFO55" s="188"/>
      <c r="AFP55" s="188"/>
      <c r="AFQ55" s="188"/>
      <c r="AFR55" s="188"/>
      <c r="AFS55" s="188"/>
      <c r="AFT55" s="188"/>
      <c r="AFU55" s="188"/>
      <c r="AFV55" s="188"/>
      <c r="AFW55" s="188"/>
      <c r="AFX55" s="188"/>
      <c r="AFY55" s="188"/>
      <c r="AFZ55" s="188"/>
      <c r="AGA55" s="188"/>
      <c r="AGB55" s="188"/>
      <c r="AGC55" s="188"/>
      <c r="AGD55" s="188"/>
      <c r="AGE55" s="188"/>
      <c r="AGF55" s="188"/>
      <c r="AGG55" s="188"/>
      <c r="AGH55" s="188"/>
      <c r="AGI55" s="188"/>
      <c r="AGJ55" s="188"/>
      <c r="AGK55" s="188"/>
      <c r="AGL55" s="188"/>
      <c r="AGM55" s="188"/>
      <c r="AGN55" s="188"/>
      <c r="AGO55" s="188"/>
      <c r="AGP55" s="188"/>
      <c r="AGQ55" s="188"/>
      <c r="AGR55" s="188"/>
      <c r="AGS55" s="188"/>
      <c r="AGT55" s="188"/>
      <c r="AGU55" s="188"/>
      <c r="AGV55" s="188"/>
      <c r="AGW55" s="188"/>
      <c r="AGX55" s="188"/>
      <c r="AGY55" s="188"/>
      <c r="AGZ55" s="188"/>
      <c r="AHA55" s="188"/>
      <c r="AHB55" s="188"/>
      <c r="AHC55" s="188"/>
      <c r="AHD55" s="188"/>
      <c r="AHE55" s="188"/>
      <c r="AHF55" s="188"/>
      <c r="AHG55" s="188"/>
      <c r="AHH55" s="188"/>
      <c r="AHI55" s="188"/>
      <c r="AHJ55" s="188"/>
      <c r="AHK55" s="188"/>
      <c r="AHL55" s="188"/>
      <c r="AHM55" s="188"/>
      <c r="AHN55" s="188"/>
      <c r="AHO55" s="188"/>
      <c r="AHP55" s="188"/>
      <c r="AHQ55" s="188"/>
      <c r="AHR55" s="188"/>
      <c r="AHS55" s="188"/>
      <c r="AHT55" s="188"/>
      <c r="AHU55" s="188"/>
      <c r="AHV55" s="188"/>
      <c r="AHW55" s="188"/>
      <c r="AHX55" s="188"/>
      <c r="AHY55" s="188"/>
      <c r="AHZ55" s="188"/>
      <c r="AIA55" s="188"/>
      <c r="AIB55" s="188"/>
      <c r="AIC55" s="188"/>
      <c r="AID55" s="188"/>
      <c r="AIE55" s="188"/>
      <c r="AIF55" s="188"/>
      <c r="AIG55" s="188"/>
      <c r="AIH55" s="188"/>
      <c r="AII55" s="188"/>
      <c r="AIJ55" s="188"/>
      <c r="AIK55" s="188"/>
      <c r="AIL55" s="188"/>
      <c r="AIM55" s="188"/>
      <c r="AIN55" s="188"/>
      <c r="AIO55" s="188"/>
      <c r="AIP55" s="188"/>
      <c r="AIQ55" s="188"/>
      <c r="AIR55" s="188"/>
      <c r="AIS55" s="188"/>
      <c r="AIT55" s="188"/>
      <c r="AIU55" s="188"/>
      <c r="AIV55" s="188"/>
      <c r="AIW55" s="188"/>
      <c r="AIX55" s="188"/>
      <c r="AIY55" s="188"/>
      <c r="AIZ55" s="188"/>
      <c r="AJA55" s="188"/>
      <c r="AJB55" s="188"/>
      <c r="AJC55" s="188"/>
      <c r="AJD55" s="188"/>
      <c r="AJE55" s="188"/>
      <c r="AJF55" s="188"/>
      <c r="AJG55" s="188"/>
      <c r="AJH55" s="188"/>
      <c r="AJI55" s="188"/>
      <c r="AJJ55" s="188"/>
      <c r="AJK55" s="188"/>
      <c r="AJL55" s="188"/>
      <c r="AJM55" s="188"/>
      <c r="AJN55" s="188"/>
      <c r="AJO55" s="188"/>
      <c r="AJP55" s="188"/>
      <c r="AJQ55" s="188"/>
      <c r="AJR55" s="188"/>
      <c r="AJS55" s="188"/>
      <c r="AJT55" s="188"/>
      <c r="AJU55" s="188"/>
      <c r="AJV55" s="188"/>
      <c r="AJW55" s="188"/>
      <c r="AJX55" s="188"/>
      <c r="AJY55" s="188"/>
      <c r="AJZ55" s="188"/>
      <c r="AKA55" s="188"/>
      <c r="AKB55" s="188"/>
      <c r="AKC55" s="188"/>
      <c r="AKD55" s="188"/>
      <c r="AKE55" s="188"/>
      <c r="AKF55" s="188"/>
      <c r="AKG55" s="188"/>
      <c r="AKH55" s="188"/>
      <c r="AKI55" s="188"/>
      <c r="AKJ55" s="188"/>
      <c r="AKK55" s="188"/>
      <c r="AKL55" s="188"/>
      <c r="AKM55" s="188"/>
      <c r="AKN55" s="188"/>
      <c r="AKO55" s="188"/>
      <c r="AKP55" s="188"/>
      <c r="AKQ55" s="188"/>
      <c r="AKR55" s="188"/>
      <c r="AKS55" s="188"/>
      <c r="AKT55" s="188"/>
      <c r="AKU55" s="188"/>
      <c r="AKV55" s="188"/>
      <c r="AKW55" s="188"/>
      <c r="AKX55" s="188"/>
      <c r="AKY55" s="188"/>
      <c r="AKZ55" s="188"/>
      <c r="ALA55" s="188"/>
      <c r="ALB55" s="188"/>
      <c r="ALC55" s="188"/>
      <c r="ALD55" s="188"/>
      <c r="ALE55" s="188"/>
      <c r="ALF55" s="188"/>
      <c r="ALG55" s="188"/>
      <c r="ALH55" s="188"/>
      <c r="ALI55" s="188"/>
      <c r="ALJ55" s="188"/>
      <c r="ALK55" s="188"/>
      <c r="ALL55" s="188"/>
      <c r="ALM55" s="188"/>
      <c r="ALN55" s="188"/>
      <c r="ALO55" s="188"/>
      <c r="ALP55" s="188"/>
      <c r="ALQ55" s="188"/>
      <c r="ALR55" s="188"/>
      <c r="ALS55" s="188"/>
      <c r="ALT55" s="188"/>
      <c r="ALU55" s="188"/>
      <c r="ALV55" s="188"/>
      <c r="ALW55" s="188"/>
      <c r="ALX55" s="188"/>
      <c r="ALY55" s="188"/>
      <c r="ALZ55" s="188"/>
      <c r="AMA55" s="188"/>
      <c r="AMB55" s="188"/>
      <c r="AMC55" s="188"/>
      <c r="AMD55" s="188"/>
      <c r="AME55" s="188"/>
      <c r="AMF55" s="188"/>
      <c r="AMG55" s="188"/>
      <c r="AMH55" s="188"/>
      <c r="AMI55" s="188"/>
      <c r="AMJ55" s="188"/>
      <c r="AMK55" s="188"/>
    </row>
    <row r="56" spans="1:1025" s="190" customFormat="1" x14ac:dyDescent="0.3">
      <c r="A56" s="191" t="s">
        <v>266</v>
      </c>
      <c r="B56" s="188"/>
      <c r="C56" s="2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c r="BX56" s="188"/>
      <c r="BY56" s="188"/>
      <c r="BZ56" s="188"/>
      <c r="CA56" s="188"/>
      <c r="CB56" s="188"/>
      <c r="CC56" s="188"/>
      <c r="CD56" s="188"/>
      <c r="CE56" s="188"/>
      <c r="CF56" s="188"/>
      <c r="CG56" s="188"/>
      <c r="CH56" s="188"/>
      <c r="CI56" s="188"/>
      <c r="CJ56" s="188"/>
      <c r="CK56" s="188"/>
      <c r="CL56" s="188"/>
      <c r="CM56" s="188"/>
      <c r="CN56" s="188"/>
      <c r="CO56" s="188"/>
      <c r="CP56" s="188"/>
      <c r="CQ56" s="188"/>
      <c r="CR56" s="188"/>
      <c r="CS56" s="188"/>
      <c r="CT56" s="188"/>
      <c r="CU56" s="188"/>
      <c r="CV56" s="188"/>
      <c r="CW56" s="188"/>
      <c r="CX56" s="188"/>
      <c r="CY56" s="188"/>
      <c r="CZ56" s="188"/>
      <c r="DA56" s="188"/>
      <c r="DB56" s="188"/>
      <c r="DC56" s="188"/>
      <c r="DD56" s="188"/>
      <c r="DE56" s="188"/>
      <c r="DF56" s="188"/>
      <c r="DG56" s="188"/>
      <c r="DH56" s="188"/>
      <c r="DI56" s="188"/>
      <c r="DJ56" s="188"/>
      <c r="DK56" s="188"/>
      <c r="DL56" s="188"/>
      <c r="DM56" s="188"/>
      <c r="DN56" s="188"/>
      <c r="DO56" s="188"/>
      <c r="DP56" s="188"/>
      <c r="DQ56" s="188"/>
      <c r="DR56" s="188"/>
      <c r="DS56" s="188"/>
      <c r="DT56" s="188"/>
      <c r="DU56" s="188"/>
      <c r="DV56" s="188"/>
      <c r="DW56" s="188"/>
      <c r="DX56" s="188"/>
      <c r="DY56" s="188"/>
      <c r="DZ56" s="188"/>
      <c r="EA56" s="188"/>
      <c r="EB56" s="188"/>
      <c r="EC56" s="188"/>
      <c r="ED56" s="188"/>
      <c r="EE56" s="188"/>
      <c r="EF56" s="188"/>
      <c r="EG56" s="188"/>
      <c r="EH56" s="188"/>
      <c r="EI56" s="188"/>
      <c r="EJ56" s="188"/>
      <c r="EK56" s="188"/>
      <c r="EL56" s="188"/>
      <c r="EM56" s="188"/>
      <c r="EN56" s="188"/>
      <c r="EO56" s="188"/>
      <c r="EP56" s="188"/>
      <c r="EQ56" s="188"/>
      <c r="ER56" s="188"/>
      <c r="ES56" s="188"/>
      <c r="ET56" s="188"/>
      <c r="EU56" s="188"/>
      <c r="EV56" s="188"/>
      <c r="EW56" s="188"/>
      <c r="EX56" s="188"/>
      <c r="EY56" s="188"/>
      <c r="EZ56" s="188"/>
      <c r="FA56" s="188"/>
      <c r="FB56" s="188"/>
      <c r="FC56" s="188"/>
      <c r="FD56" s="188"/>
      <c r="FE56" s="188"/>
      <c r="FF56" s="188"/>
      <c r="FG56" s="188"/>
      <c r="FH56" s="188"/>
      <c r="FI56" s="188"/>
      <c r="FJ56" s="188"/>
      <c r="FK56" s="188"/>
      <c r="FL56" s="188"/>
      <c r="FM56" s="188"/>
      <c r="FN56" s="188"/>
      <c r="FO56" s="188"/>
      <c r="FP56" s="188"/>
      <c r="FQ56" s="188"/>
      <c r="FR56" s="188"/>
      <c r="FS56" s="188"/>
      <c r="FT56" s="188"/>
      <c r="FU56" s="188"/>
      <c r="FV56" s="188"/>
      <c r="FW56" s="188"/>
      <c r="FX56" s="188"/>
      <c r="FY56" s="188"/>
      <c r="FZ56" s="188"/>
      <c r="GA56" s="188"/>
      <c r="GB56" s="188"/>
      <c r="GC56" s="188"/>
      <c r="GD56" s="188"/>
      <c r="GE56" s="188"/>
      <c r="GF56" s="188"/>
      <c r="GG56" s="188"/>
      <c r="GH56" s="188"/>
      <c r="GI56" s="188"/>
      <c r="GJ56" s="188"/>
      <c r="GK56" s="188"/>
      <c r="GL56" s="188"/>
      <c r="GM56" s="188"/>
      <c r="GN56" s="188"/>
      <c r="GO56" s="188"/>
      <c r="GP56" s="188"/>
      <c r="GQ56" s="188"/>
      <c r="GR56" s="188"/>
      <c r="GS56" s="188"/>
      <c r="GT56" s="188"/>
      <c r="GU56" s="188"/>
      <c r="GV56" s="188"/>
      <c r="GW56" s="188"/>
      <c r="GX56" s="188"/>
      <c r="GY56" s="188"/>
      <c r="GZ56" s="188"/>
      <c r="HA56" s="188"/>
      <c r="HB56" s="188"/>
      <c r="HC56" s="188"/>
      <c r="HD56" s="188"/>
      <c r="HE56" s="188"/>
      <c r="HF56" s="188"/>
      <c r="HG56" s="188"/>
      <c r="HH56" s="188"/>
      <c r="HI56" s="188"/>
      <c r="HJ56" s="188"/>
      <c r="HK56" s="188"/>
      <c r="HL56" s="188"/>
      <c r="HM56" s="188"/>
      <c r="HN56" s="188"/>
      <c r="HO56" s="188"/>
      <c r="HP56" s="188"/>
      <c r="HQ56" s="188"/>
      <c r="HR56" s="188"/>
      <c r="HS56" s="188"/>
      <c r="HT56" s="188"/>
      <c r="HU56" s="188"/>
      <c r="HV56" s="188"/>
      <c r="HW56" s="188"/>
      <c r="HX56" s="188"/>
      <c r="HY56" s="188"/>
      <c r="HZ56" s="188"/>
      <c r="IA56" s="188"/>
      <c r="IB56" s="188"/>
      <c r="IC56" s="188"/>
      <c r="ID56" s="188"/>
      <c r="IE56" s="188"/>
      <c r="IF56" s="188"/>
      <c r="IG56" s="188"/>
      <c r="IH56" s="188"/>
      <c r="II56" s="188"/>
      <c r="IJ56" s="188"/>
      <c r="IK56" s="188"/>
      <c r="IL56" s="188"/>
      <c r="IM56" s="188"/>
      <c r="IN56" s="188"/>
      <c r="IO56" s="188"/>
      <c r="IP56" s="188"/>
      <c r="IQ56" s="188"/>
      <c r="IR56" s="188"/>
      <c r="IS56" s="188"/>
      <c r="IT56" s="188"/>
      <c r="IU56" s="188"/>
      <c r="IV56" s="188"/>
      <c r="IW56" s="188"/>
      <c r="IX56" s="188"/>
      <c r="IY56" s="188"/>
      <c r="IZ56" s="188"/>
      <c r="JA56" s="188"/>
      <c r="JB56" s="188"/>
      <c r="JC56" s="188"/>
      <c r="JD56" s="188"/>
      <c r="JE56" s="188"/>
      <c r="JF56" s="188"/>
      <c r="JG56" s="188"/>
      <c r="JH56" s="188"/>
      <c r="JI56" s="188"/>
      <c r="JJ56" s="188"/>
      <c r="JK56" s="188"/>
      <c r="JL56" s="188"/>
      <c r="JM56" s="188"/>
      <c r="JN56" s="188"/>
      <c r="JO56" s="188"/>
      <c r="JP56" s="188"/>
      <c r="JQ56" s="188"/>
      <c r="JR56" s="188"/>
      <c r="JS56" s="188"/>
      <c r="JT56" s="188"/>
      <c r="JU56" s="188"/>
      <c r="JV56" s="188"/>
      <c r="JW56" s="188"/>
      <c r="JX56" s="188"/>
      <c r="JY56" s="188"/>
      <c r="JZ56" s="188"/>
      <c r="KA56" s="188"/>
      <c r="KB56" s="188"/>
      <c r="KC56" s="188"/>
      <c r="KD56" s="188"/>
      <c r="KE56" s="188"/>
      <c r="KF56" s="188"/>
      <c r="KG56" s="188"/>
      <c r="KH56" s="188"/>
      <c r="KI56" s="188"/>
      <c r="KJ56" s="188"/>
      <c r="KK56" s="188"/>
      <c r="KL56" s="188"/>
      <c r="KM56" s="188"/>
      <c r="KN56" s="188"/>
      <c r="KO56" s="188"/>
      <c r="KP56" s="188"/>
      <c r="KQ56" s="188"/>
      <c r="KR56" s="188"/>
      <c r="KS56" s="188"/>
      <c r="KT56" s="188"/>
      <c r="KU56" s="188"/>
      <c r="KV56" s="188"/>
      <c r="KW56" s="188"/>
      <c r="KX56" s="188"/>
      <c r="KY56" s="188"/>
      <c r="KZ56" s="188"/>
      <c r="LA56" s="188"/>
      <c r="LB56" s="188"/>
      <c r="LC56" s="188"/>
      <c r="LD56" s="188"/>
      <c r="LE56" s="188"/>
      <c r="LF56" s="188"/>
      <c r="LG56" s="188"/>
      <c r="LH56" s="188"/>
      <c r="LI56" s="188"/>
      <c r="LJ56" s="188"/>
      <c r="LK56" s="188"/>
      <c r="LL56" s="188"/>
      <c r="LM56" s="188"/>
      <c r="LN56" s="188"/>
      <c r="LO56" s="188"/>
      <c r="LP56" s="188"/>
      <c r="LQ56" s="188"/>
      <c r="LR56" s="188"/>
      <c r="LS56" s="188"/>
      <c r="LT56" s="188"/>
      <c r="LU56" s="188"/>
      <c r="LV56" s="188"/>
      <c r="LW56" s="188"/>
      <c r="LX56" s="188"/>
      <c r="LY56" s="188"/>
      <c r="LZ56" s="188"/>
      <c r="MA56" s="188"/>
      <c r="MB56" s="188"/>
      <c r="MC56" s="188"/>
      <c r="MD56" s="188"/>
      <c r="ME56" s="188"/>
      <c r="MF56" s="188"/>
      <c r="MG56" s="188"/>
      <c r="MH56" s="188"/>
      <c r="MI56" s="188"/>
      <c r="MJ56" s="188"/>
      <c r="MK56" s="188"/>
      <c r="ML56" s="188"/>
      <c r="MM56" s="188"/>
      <c r="MN56" s="188"/>
      <c r="MO56" s="188"/>
      <c r="MP56" s="188"/>
      <c r="MQ56" s="188"/>
      <c r="MR56" s="188"/>
      <c r="MS56" s="188"/>
      <c r="MT56" s="188"/>
      <c r="MU56" s="188"/>
      <c r="MV56" s="188"/>
      <c r="MW56" s="188"/>
      <c r="MX56" s="188"/>
      <c r="MY56" s="188"/>
      <c r="MZ56" s="188"/>
      <c r="NA56" s="188"/>
      <c r="NB56" s="188"/>
      <c r="NC56" s="188"/>
      <c r="ND56" s="188"/>
      <c r="NE56" s="188"/>
      <c r="NF56" s="188"/>
      <c r="NG56" s="188"/>
      <c r="NH56" s="188"/>
      <c r="NI56" s="188"/>
      <c r="NJ56" s="188"/>
      <c r="NK56" s="188"/>
      <c r="NL56" s="188"/>
      <c r="NM56" s="188"/>
      <c r="NN56" s="188"/>
      <c r="NO56" s="188"/>
      <c r="NP56" s="188"/>
      <c r="NQ56" s="188"/>
      <c r="NR56" s="188"/>
      <c r="NS56" s="188"/>
      <c r="NT56" s="188"/>
      <c r="NU56" s="188"/>
      <c r="NV56" s="188"/>
      <c r="NW56" s="188"/>
      <c r="NX56" s="188"/>
      <c r="NY56" s="188"/>
      <c r="NZ56" s="188"/>
      <c r="OA56" s="188"/>
      <c r="OB56" s="188"/>
      <c r="OC56" s="188"/>
      <c r="OD56" s="188"/>
      <c r="OE56" s="188"/>
      <c r="OF56" s="188"/>
      <c r="OG56" s="188"/>
      <c r="OH56" s="188"/>
      <c r="OI56" s="188"/>
      <c r="OJ56" s="188"/>
      <c r="OK56" s="188"/>
      <c r="OL56" s="188"/>
      <c r="OM56" s="188"/>
      <c r="ON56" s="188"/>
      <c r="OO56" s="188"/>
      <c r="OP56" s="188"/>
      <c r="OQ56" s="188"/>
      <c r="OR56" s="188"/>
      <c r="OS56" s="188"/>
      <c r="OT56" s="188"/>
      <c r="OU56" s="188"/>
      <c r="OV56" s="188"/>
      <c r="OW56" s="188"/>
      <c r="OX56" s="188"/>
      <c r="OY56" s="188"/>
      <c r="OZ56" s="188"/>
      <c r="PA56" s="188"/>
      <c r="PB56" s="188"/>
      <c r="PC56" s="188"/>
      <c r="PD56" s="188"/>
      <c r="PE56" s="188"/>
      <c r="PF56" s="188"/>
      <c r="PG56" s="188"/>
      <c r="PH56" s="188"/>
      <c r="PI56" s="188"/>
      <c r="PJ56" s="188"/>
      <c r="PK56" s="188"/>
      <c r="PL56" s="188"/>
      <c r="PM56" s="188"/>
      <c r="PN56" s="188"/>
      <c r="PO56" s="188"/>
      <c r="PP56" s="188"/>
      <c r="PQ56" s="188"/>
      <c r="PR56" s="188"/>
      <c r="PS56" s="188"/>
      <c r="PT56" s="188"/>
      <c r="PU56" s="188"/>
      <c r="PV56" s="188"/>
      <c r="PW56" s="188"/>
      <c r="PX56" s="188"/>
      <c r="PY56" s="188"/>
      <c r="PZ56" s="188"/>
      <c r="QA56" s="188"/>
      <c r="QB56" s="188"/>
      <c r="QC56" s="188"/>
      <c r="QD56" s="188"/>
      <c r="QE56" s="188"/>
      <c r="QF56" s="188"/>
      <c r="QG56" s="188"/>
      <c r="QH56" s="188"/>
      <c r="QI56" s="188"/>
      <c r="QJ56" s="188"/>
      <c r="QK56" s="188"/>
      <c r="QL56" s="188"/>
      <c r="QM56" s="188"/>
      <c r="QN56" s="188"/>
      <c r="QO56" s="188"/>
      <c r="QP56" s="188"/>
      <c r="QQ56" s="188"/>
      <c r="QR56" s="188"/>
      <c r="QS56" s="188"/>
      <c r="QT56" s="188"/>
      <c r="QU56" s="188"/>
      <c r="QV56" s="188"/>
      <c r="QW56" s="188"/>
      <c r="QX56" s="188"/>
      <c r="QY56" s="188"/>
      <c r="QZ56" s="188"/>
      <c r="RA56" s="188"/>
      <c r="RB56" s="188"/>
      <c r="RC56" s="188"/>
      <c r="RD56" s="188"/>
      <c r="RE56" s="188"/>
      <c r="RF56" s="188"/>
      <c r="RG56" s="188"/>
      <c r="RH56" s="188"/>
      <c r="RI56" s="188"/>
      <c r="RJ56" s="188"/>
      <c r="RK56" s="188"/>
      <c r="RL56" s="188"/>
      <c r="RM56" s="188"/>
      <c r="RN56" s="188"/>
      <c r="RO56" s="188"/>
      <c r="RP56" s="188"/>
      <c r="RQ56" s="188"/>
      <c r="RR56" s="188"/>
      <c r="RS56" s="188"/>
      <c r="RT56" s="188"/>
      <c r="RU56" s="188"/>
      <c r="RV56" s="188"/>
      <c r="RW56" s="188"/>
      <c r="RX56" s="188"/>
      <c r="RY56" s="188"/>
      <c r="RZ56" s="188"/>
      <c r="SA56" s="188"/>
      <c r="SB56" s="188"/>
      <c r="SC56" s="188"/>
      <c r="SD56" s="188"/>
      <c r="SE56" s="188"/>
      <c r="SF56" s="188"/>
      <c r="SG56" s="188"/>
      <c r="SH56" s="188"/>
      <c r="SI56" s="188"/>
      <c r="SJ56" s="188"/>
      <c r="SK56" s="188"/>
      <c r="SL56" s="188"/>
      <c r="SM56" s="188"/>
      <c r="SN56" s="188"/>
      <c r="SO56" s="188"/>
      <c r="SP56" s="188"/>
      <c r="SQ56" s="188"/>
      <c r="SR56" s="188"/>
      <c r="SS56" s="188"/>
      <c r="ST56" s="188"/>
      <c r="SU56" s="188"/>
      <c r="SV56" s="188"/>
      <c r="SW56" s="188"/>
      <c r="SX56" s="188"/>
      <c r="SY56" s="188"/>
      <c r="SZ56" s="188"/>
      <c r="TA56" s="188"/>
      <c r="TB56" s="188"/>
      <c r="TC56" s="188"/>
      <c r="TD56" s="188"/>
      <c r="TE56" s="188"/>
      <c r="TF56" s="188"/>
      <c r="TG56" s="188"/>
      <c r="TH56" s="188"/>
      <c r="TI56" s="188"/>
      <c r="TJ56" s="188"/>
      <c r="TK56" s="188"/>
      <c r="TL56" s="188"/>
      <c r="TM56" s="188"/>
      <c r="TN56" s="188"/>
      <c r="TO56" s="188"/>
      <c r="TP56" s="188"/>
      <c r="TQ56" s="188"/>
      <c r="TR56" s="188"/>
      <c r="TS56" s="188"/>
      <c r="TT56" s="188"/>
      <c r="TU56" s="188"/>
      <c r="TV56" s="188"/>
      <c r="TW56" s="188"/>
      <c r="TX56" s="188"/>
      <c r="TY56" s="188"/>
      <c r="TZ56" s="188"/>
      <c r="UA56" s="188"/>
      <c r="UB56" s="188"/>
      <c r="UC56" s="188"/>
      <c r="UD56" s="188"/>
      <c r="UE56" s="188"/>
      <c r="UF56" s="188"/>
      <c r="UG56" s="188"/>
      <c r="UH56" s="188"/>
      <c r="UI56" s="188"/>
      <c r="UJ56" s="188"/>
      <c r="UK56" s="188"/>
      <c r="UL56" s="188"/>
      <c r="UM56" s="188"/>
      <c r="UN56" s="188"/>
      <c r="UO56" s="188"/>
      <c r="UP56" s="188"/>
      <c r="UQ56" s="188"/>
      <c r="UR56" s="188"/>
      <c r="US56" s="188"/>
      <c r="UT56" s="188"/>
      <c r="UU56" s="188"/>
      <c r="UV56" s="188"/>
      <c r="UW56" s="188"/>
      <c r="UX56" s="188"/>
      <c r="UY56" s="188"/>
      <c r="UZ56" s="188"/>
      <c r="VA56" s="188"/>
      <c r="VB56" s="188"/>
      <c r="VC56" s="188"/>
      <c r="VD56" s="188"/>
      <c r="VE56" s="188"/>
      <c r="VF56" s="188"/>
      <c r="VG56" s="188"/>
      <c r="VH56" s="188"/>
      <c r="VI56" s="188"/>
      <c r="VJ56" s="188"/>
      <c r="VK56" s="188"/>
      <c r="VL56" s="188"/>
      <c r="VM56" s="188"/>
      <c r="VN56" s="188"/>
      <c r="VO56" s="188"/>
      <c r="VP56" s="188"/>
      <c r="VQ56" s="188"/>
      <c r="VR56" s="188"/>
      <c r="VS56" s="188"/>
      <c r="VT56" s="188"/>
      <c r="VU56" s="188"/>
      <c r="VV56" s="188"/>
      <c r="VW56" s="188"/>
      <c r="VX56" s="188"/>
      <c r="VY56" s="188"/>
      <c r="VZ56" s="188"/>
      <c r="WA56" s="188"/>
      <c r="WB56" s="188"/>
      <c r="WC56" s="188"/>
      <c r="WD56" s="188"/>
      <c r="WE56" s="188"/>
      <c r="WF56" s="188"/>
      <c r="WG56" s="188"/>
      <c r="WH56" s="188"/>
      <c r="WI56" s="188"/>
      <c r="WJ56" s="188"/>
      <c r="WK56" s="188"/>
      <c r="WL56" s="188"/>
      <c r="WM56" s="188"/>
      <c r="WN56" s="188"/>
      <c r="WO56" s="188"/>
      <c r="WP56" s="188"/>
      <c r="WQ56" s="188"/>
      <c r="WR56" s="188"/>
      <c r="WS56" s="188"/>
      <c r="WT56" s="188"/>
      <c r="WU56" s="188"/>
      <c r="WV56" s="188"/>
      <c r="WW56" s="188"/>
      <c r="WX56" s="188"/>
      <c r="WY56" s="188"/>
      <c r="WZ56" s="188"/>
      <c r="XA56" s="188"/>
      <c r="XB56" s="188"/>
      <c r="XC56" s="188"/>
      <c r="XD56" s="188"/>
      <c r="XE56" s="188"/>
      <c r="XF56" s="188"/>
      <c r="XG56" s="188"/>
      <c r="XH56" s="188"/>
      <c r="XI56" s="188"/>
      <c r="XJ56" s="188"/>
      <c r="XK56" s="188"/>
      <c r="XL56" s="188"/>
      <c r="XM56" s="188"/>
      <c r="XN56" s="188"/>
      <c r="XO56" s="188"/>
      <c r="XP56" s="188"/>
      <c r="XQ56" s="188"/>
      <c r="XR56" s="188"/>
      <c r="XS56" s="188"/>
      <c r="XT56" s="188"/>
      <c r="XU56" s="188"/>
      <c r="XV56" s="188"/>
      <c r="XW56" s="188"/>
      <c r="XX56" s="188"/>
      <c r="XY56" s="188"/>
      <c r="XZ56" s="188"/>
      <c r="YA56" s="188"/>
      <c r="YB56" s="188"/>
      <c r="YC56" s="188"/>
      <c r="YD56" s="188"/>
      <c r="YE56" s="188"/>
      <c r="YF56" s="188"/>
      <c r="YG56" s="188"/>
      <c r="YH56" s="188"/>
      <c r="YI56" s="188"/>
      <c r="YJ56" s="188"/>
      <c r="YK56" s="188"/>
      <c r="YL56" s="188"/>
      <c r="YM56" s="188"/>
      <c r="YN56" s="188"/>
      <c r="YO56" s="188"/>
      <c r="YP56" s="188"/>
      <c r="YQ56" s="188"/>
      <c r="YR56" s="188"/>
      <c r="YS56" s="188"/>
      <c r="YT56" s="188"/>
      <c r="YU56" s="188"/>
      <c r="YV56" s="188"/>
      <c r="YW56" s="188"/>
      <c r="YX56" s="188"/>
      <c r="YY56" s="188"/>
      <c r="YZ56" s="188"/>
      <c r="ZA56" s="188"/>
      <c r="ZB56" s="188"/>
      <c r="ZC56" s="188"/>
      <c r="ZD56" s="188"/>
      <c r="ZE56" s="188"/>
      <c r="ZF56" s="188"/>
      <c r="ZG56" s="188"/>
      <c r="ZH56" s="188"/>
      <c r="ZI56" s="188"/>
      <c r="ZJ56" s="188"/>
      <c r="ZK56" s="188"/>
      <c r="ZL56" s="188"/>
      <c r="ZM56" s="188"/>
      <c r="ZN56" s="188"/>
      <c r="ZO56" s="188"/>
      <c r="ZP56" s="188"/>
      <c r="ZQ56" s="188"/>
      <c r="ZR56" s="188"/>
      <c r="ZS56" s="188"/>
      <c r="ZT56" s="188"/>
      <c r="ZU56" s="188"/>
      <c r="ZV56" s="188"/>
      <c r="ZW56" s="188"/>
      <c r="ZX56" s="188"/>
      <c r="ZY56" s="188"/>
      <c r="ZZ56" s="188"/>
      <c r="AAA56" s="188"/>
      <c r="AAB56" s="188"/>
      <c r="AAC56" s="188"/>
      <c r="AAD56" s="188"/>
      <c r="AAE56" s="188"/>
      <c r="AAF56" s="188"/>
      <c r="AAG56" s="188"/>
      <c r="AAH56" s="188"/>
      <c r="AAI56" s="188"/>
      <c r="AAJ56" s="188"/>
      <c r="AAK56" s="188"/>
      <c r="AAL56" s="188"/>
      <c r="AAM56" s="188"/>
      <c r="AAN56" s="188"/>
      <c r="AAO56" s="188"/>
      <c r="AAP56" s="188"/>
      <c r="AAQ56" s="188"/>
      <c r="AAR56" s="188"/>
      <c r="AAS56" s="188"/>
      <c r="AAT56" s="188"/>
      <c r="AAU56" s="188"/>
      <c r="AAV56" s="188"/>
      <c r="AAW56" s="188"/>
      <c r="AAX56" s="188"/>
      <c r="AAY56" s="188"/>
      <c r="AAZ56" s="188"/>
      <c r="ABA56" s="188"/>
      <c r="ABB56" s="188"/>
      <c r="ABC56" s="188"/>
      <c r="ABD56" s="188"/>
      <c r="ABE56" s="188"/>
      <c r="ABF56" s="188"/>
      <c r="ABG56" s="188"/>
      <c r="ABH56" s="188"/>
      <c r="ABI56" s="188"/>
      <c r="ABJ56" s="188"/>
      <c r="ABK56" s="188"/>
      <c r="ABL56" s="188"/>
      <c r="ABM56" s="188"/>
      <c r="ABN56" s="188"/>
      <c r="ABO56" s="188"/>
      <c r="ABP56" s="188"/>
      <c r="ABQ56" s="188"/>
      <c r="ABR56" s="188"/>
      <c r="ABS56" s="188"/>
      <c r="ABT56" s="188"/>
      <c r="ABU56" s="188"/>
      <c r="ABV56" s="188"/>
      <c r="ABW56" s="188"/>
      <c r="ABX56" s="188"/>
      <c r="ABY56" s="188"/>
      <c r="ABZ56" s="188"/>
      <c r="ACA56" s="188"/>
      <c r="ACB56" s="188"/>
      <c r="ACC56" s="188"/>
      <c r="ACD56" s="188"/>
      <c r="ACE56" s="188"/>
      <c r="ACF56" s="188"/>
      <c r="ACG56" s="188"/>
      <c r="ACH56" s="188"/>
      <c r="ACI56" s="188"/>
      <c r="ACJ56" s="188"/>
      <c r="ACK56" s="188"/>
      <c r="ACL56" s="188"/>
      <c r="ACM56" s="188"/>
      <c r="ACN56" s="188"/>
      <c r="ACO56" s="188"/>
      <c r="ACP56" s="188"/>
      <c r="ACQ56" s="188"/>
      <c r="ACR56" s="188"/>
      <c r="ACS56" s="188"/>
      <c r="ACT56" s="188"/>
      <c r="ACU56" s="188"/>
      <c r="ACV56" s="188"/>
      <c r="ACW56" s="188"/>
      <c r="ACX56" s="188"/>
      <c r="ACY56" s="188"/>
      <c r="ACZ56" s="188"/>
      <c r="ADA56" s="188"/>
      <c r="ADB56" s="188"/>
      <c r="ADC56" s="188"/>
      <c r="ADD56" s="188"/>
      <c r="ADE56" s="188"/>
      <c r="ADF56" s="188"/>
      <c r="ADG56" s="188"/>
      <c r="ADH56" s="188"/>
      <c r="ADI56" s="188"/>
      <c r="ADJ56" s="188"/>
      <c r="ADK56" s="188"/>
      <c r="ADL56" s="188"/>
      <c r="ADM56" s="188"/>
      <c r="ADN56" s="188"/>
      <c r="ADO56" s="188"/>
      <c r="ADP56" s="188"/>
      <c r="ADQ56" s="188"/>
      <c r="ADR56" s="188"/>
      <c r="ADS56" s="188"/>
      <c r="ADT56" s="188"/>
      <c r="ADU56" s="188"/>
      <c r="ADV56" s="188"/>
      <c r="ADW56" s="188"/>
      <c r="ADX56" s="188"/>
      <c r="ADY56" s="188"/>
      <c r="ADZ56" s="188"/>
      <c r="AEA56" s="188"/>
      <c r="AEB56" s="188"/>
      <c r="AEC56" s="188"/>
      <c r="AED56" s="188"/>
      <c r="AEE56" s="188"/>
      <c r="AEF56" s="188"/>
      <c r="AEG56" s="188"/>
      <c r="AEH56" s="188"/>
      <c r="AEI56" s="188"/>
      <c r="AEJ56" s="188"/>
      <c r="AEK56" s="188"/>
      <c r="AEL56" s="188"/>
      <c r="AEM56" s="188"/>
      <c r="AEN56" s="188"/>
      <c r="AEO56" s="188"/>
      <c r="AEP56" s="188"/>
      <c r="AEQ56" s="188"/>
      <c r="AER56" s="188"/>
      <c r="AES56" s="188"/>
      <c r="AET56" s="188"/>
      <c r="AEU56" s="188"/>
      <c r="AEV56" s="188"/>
      <c r="AEW56" s="188"/>
      <c r="AEX56" s="188"/>
      <c r="AEY56" s="188"/>
      <c r="AEZ56" s="188"/>
      <c r="AFA56" s="188"/>
      <c r="AFB56" s="188"/>
      <c r="AFC56" s="188"/>
      <c r="AFD56" s="188"/>
      <c r="AFE56" s="188"/>
      <c r="AFF56" s="188"/>
      <c r="AFG56" s="188"/>
      <c r="AFH56" s="188"/>
      <c r="AFI56" s="188"/>
      <c r="AFJ56" s="188"/>
      <c r="AFK56" s="188"/>
      <c r="AFL56" s="188"/>
      <c r="AFM56" s="188"/>
      <c r="AFN56" s="188"/>
      <c r="AFO56" s="188"/>
      <c r="AFP56" s="188"/>
      <c r="AFQ56" s="188"/>
      <c r="AFR56" s="188"/>
      <c r="AFS56" s="188"/>
      <c r="AFT56" s="188"/>
      <c r="AFU56" s="188"/>
      <c r="AFV56" s="188"/>
      <c r="AFW56" s="188"/>
      <c r="AFX56" s="188"/>
      <c r="AFY56" s="188"/>
      <c r="AFZ56" s="188"/>
      <c r="AGA56" s="188"/>
      <c r="AGB56" s="188"/>
      <c r="AGC56" s="188"/>
      <c r="AGD56" s="188"/>
      <c r="AGE56" s="188"/>
      <c r="AGF56" s="188"/>
      <c r="AGG56" s="188"/>
      <c r="AGH56" s="188"/>
      <c r="AGI56" s="188"/>
      <c r="AGJ56" s="188"/>
      <c r="AGK56" s="188"/>
      <c r="AGL56" s="188"/>
      <c r="AGM56" s="188"/>
      <c r="AGN56" s="188"/>
      <c r="AGO56" s="188"/>
      <c r="AGP56" s="188"/>
      <c r="AGQ56" s="188"/>
      <c r="AGR56" s="188"/>
      <c r="AGS56" s="188"/>
      <c r="AGT56" s="188"/>
      <c r="AGU56" s="188"/>
      <c r="AGV56" s="188"/>
      <c r="AGW56" s="188"/>
      <c r="AGX56" s="188"/>
      <c r="AGY56" s="188"/>
      <c r="AGZ56" s="188"/>
      <c r="AHA56" s="188"/>
      <c r="AHB56" s="188"/>
      <c r="AHC56" s="188"/>
      <c r="AHD56" s="188"/>
      <c r="AHE56" s="188"/>
      <c r="AHF56" s="188"/>
      <c r="AHG56" s="188"/>
      <c r="AHH56" s="188"/>
      <c r="AHI56" s="188"/>
      <c r="AHJ56" s="188"/>
      <c r="AHK56" s="188"/>
      <c r="AHL56" s="188"/>
      <c r="AHM56" s="188"/>
      <c r="AHN56" s="188"/>
      <c r="AHO56" s="188"/>
      <c r="AHP56" s="188"/>
      <c r="AHQ56" s="188"/>
      <c r="AHR56" s="188"/>
      <c r="AHS56" s="188"/>
      <c r="AHT56" s="188"/>
      <c r="AHU56" s="188"/>
      <c r="AHV56" s="188"/>
      <c r="AHW56" s="188"/>
      <c r="AHX56" s="188"/>
      <c r="AHY56" s="188"/>
      <c r="AHZ56" s="188"/>
      <c r="AIA56" s="188"/>
      <c r="AIB56" s="188"/>
      <c r="AIC56" s="188"/>
      <c r="AID56" s="188"/>
      <c r="AIE56" s="188"/>
      <c r="AIF56" s="188"/>
      <c r="AIG56" s="188"/>
      <c r="AIH56" s="188"/>
      <c r="AII56" s="188"/>
      <c r="AIJ56" s="188"/>
      <c r="AIK56" s="188"/>
      <c r="AIL56" s="188"/>
      <c r="AIM56" s="188"/>
      <c r="AIN56" s="188"/>
      <c r="AIO56" s="188"/>
      <c r="AIP56" s="188"/>
      <c r="AIQ56" s="188"/>
      <c r="AIR56" s="188"/>
      <c r="AIS56" s="188"/>
      <c r="AIT56" s="188"/>
      <c r="AIU56" s="188"/>
      <c r="AIV56" s="188"/>
      <c r="AIW56" s="188"/>
      <c r="AIX56" s="188"/>
      <c r="AIY56" s="188"/>
      <c r="AIZ56" s="188"/>
      <c r="AJA56" s="188"/>
      <c r="AJB56" s="188"/>
      <c r="AJC56" s="188"/>
      <c r="AJD56" s="188"/>
      <c r="AJE56" s="188"/>
      <c r="AJF56" s="188"/>
      <c r="AJG56" s="188"/>
      <c r="AJH56" s="188"/>
      <c r="AJI56" s="188"/>
      <c r="AJJ56" s="188"/>
      <c r="AJK56" s="188"/>
      <c r="AJL56" s="188"/>
      <c r="AJM56" s="188"/>
      <c r="AJN56" s="188"/>
      <c r="AJO56" s="188"/>
      <c r="AJP56" s="188"/>
      <c r="AJQ56" s="188"/>
      <c r="AJR56" s="188"/>
      <c r="AJS56" s="188"/>
      <c r="AJT56" s="188"/>
      <c r="AJU56" s="188"/>
      <c r="AJV56" s="188"/>
      <c r="AJW56" s="188"/>
      <c r="AJX56" s="188"/>
      <c r="AJY56" s="188"/>
      <c r="AJZ56" s="188"/>
      <c r="AKA56" s="188"/>
      <c r="AKB56" s="188"/>
      <c r="AKC56" s="188"/>
      <c r="AKD56" s="188"/>
      <c r="AKE56" s="188"/>
      <c r="AKF56" s="188"/>
      <c r="AKG56" s="188"/>
      <c r="AKH56" s="188"/>
      <c r="AKI56" s="188"/>
      <c r="AKJ56" s="188"/>
      <c r="AKK56" s="188"/>
      <c r="AKL56" s="188"/>
      <c r="AKM56" s="188"/>
      <c r="AKN56" s="188"/>
      <c r="AKO56" s="188"/>
      <c r="AKP56" s="188"/>
      <c r="AKQ56" s="188"/>
      <c r="AKR56" s="188"/>
      <c r="AKS56" s="188"/>
      <c r="AKT56" s="188"/>
      <c r="AKU56" s="188"/>
      <c r="AKV56" s="188"/>
      <c r="AKW56" s="188"/>
      <c r="AKX56" s="188"/>
      <c r="AKY56" s="188"/>
      <c r="AKZ56" s="188"/>
      <c r="ALA56" s="188"/>
      <c r="ALB56" s="188"/>
      <c r="ALC56" s="188"/>
      <c r="ALD56" s="188"/>
      <c r="ALE56" s="188"/>
      <c r="ALF56" s="188"/>
      <c r="ALG56" s="188"/>
      <c r="ALH56" s="188"/>
      <c r="ALI56" s="188"/>
      <c r="ALJ56" s="188"/>
      <c r="ALK56" s="188"/>
      <c r="ALL56" s="188"/>
      <c r="ALM56" s="188"/>
      <c r="ALN56" s="188"/>
      <c r="ALO56" s="188"/>
      <c r="ALP56" s="188"/>
      <c r="ALQ56" s="188"/>
      <c r="ALR56" s="188"/>
      <c r="ALS56" s="188"/>
      <c r="ALT56" s="188"/>
      <c r="ALU56" s="188"/>
      <c r="ALV56" s="188"/>
      <c r="ALW56" s="188"/>
      <c r="ALX56" s="188"/>
      <c r="ALY56" s="188"/>
      <c r="ALZ56" s="188"/>
      <c r="AMA56" s="188"/>
      <c r="AMB56" s="188"/>
      <c r="AMC56" s="188"/>
      <c r="AMD56" s="188"/>
      <c r="AME56" s="188"/>
      <c r="AMF56" s="188"/>
      <c r="AMG56" s="188"/>
      <c r="AMH56" s="188"/>
      <c r="AMI56" s="188"/>
    </row>
    <row r="57" spans="1:1025" x14ac:dyDescent="0.3">
      <c r="A57" s="83"/>
    </row>
    <row r="64" spans="1:1025" x14ac:dyDescent="0.3">
      <c r="F64" s="31"/>
      <c r="G64" s="31"/>
      <c r="H64" s="31"/>
      <c r="I64" s="31"/>
      <c r="J64" s="31"/>
      <c r="K64" s="31"/>
      <c r="L64" s="31"/>
      <c r="M64" s="31"/>
      <c r="N64" s="31"/>
      <c r="O64" s="31"/>
    </row>
  </sheetData>
  <mergeCells count="19">
    <mergeCell ref="O53:P53"/>
    <mergeCell ref="A54:P54"/>
    <mergeCell ref="A55:P55"/>
    <mergeCell ref="A10:A11"/>
    <mergeCell ref="B10:B11"/>
    <mergeCell ref="C10:C11"/>
    <mergeCell ref="D10:D11"/>
    <mergeCell ref="E10:E11"/>
    <mergeCell ref="L10:P10"/>
    <mergeCell ref="B40:K40"/>
    <mergeCell ref="O42:P42"/>
    <mergeCell ref="G10:G11"/>
    <mergeCell ref="H10:K10"/>
    <mergeCell ref="F10:F11"/>
    <mergeCell ref="M8:N8"/>
    <mergeCell ref="A1:P1"/>
    <mergeCell ref="A2:P2"/>
    <mergeCell ref="A3:P3"/>
    <mergeCell ref="L9:P9"/>
  </mergeCells>
  <pageMargins left="0.25" right="0.25" top="0.75" bottom="0.75" header="0.3" footer="0.3"/>
  <pageSetup paperSize="9" scale="80" firstPageNumber="0" orientation="landscape" r:id="rId1"/>
</worksheet>
</file>

<file path=docProps/app.xml><?xml version="1.0" encoding="utf-8"?>
<Properties xmlns="http://schemas.openxmlformats.org/officeDocument/2006/extended-properties" xmlns:vt="http://schemas.openxmlformats.org/officeDocument/2006/docPropsVTypes">
  <Template/>
  <TotalTime>16</TotalTime>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Koptāme</vt:lpstr>
      <vt:lpstr>Kopsavilkums</vt:lpstr>
      <vt:lpstr>LT1</vt:lpstr>
      <vt:lpstr>LT2</vt:lpstr>
      <vt:lpstr>LT3</vt:lpstr>
      <vt:lpstr>LT4</vt:lpstr>
      <vt:lpstr>LT5</vt:lpstr>
      <vt:lpstr>'LT3'!Заголовки_для_печати</vt:lpstr>
      <vt:lpstr>'LT4'!Заголовки_для_печати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Ludmila Osecka</cp:lastModifiedBy>
  <cp:revision>1</cp:revision>
  <cp:lastPrinted>2020-12-22T13:22:06Z</cp:lastPrinted>
  <dcterms:created xsi:type="dcterms:W3CDTF">2006-09-16T00:00:00Z</dcterms:created>
  <dcterms:modified xsi:type="dcterms:W3CDTF">2021-03-11T09:30:40Z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