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lanRodionov\Downloads\"/>
    </mc:Choice>
  </mc:AlternateContent>
  <bookViews>
    <workbookView xWindow="0" yWindow="0" windowWidth="24255" windowHeight="10155" tabRatio="616"/>
  </bookViews>
  <sheets>
    <sheet name="Apjomi" sheetId="12" r:id="rId1"/>
  </sheets>
  <definedNames>
    <definedName name="D">Apjomi!$D$5</definedName>
    <definedName name="M">Apjomi!$E$5</definedName>
    <definedName name="P">Apjomi!$C$5</definedName>
    <definedName name="_xlnm.Print_Area" localSheetId="0">Apjomi!#REF!</definedName>
    <definedName name="_xlnm.Print_Titles" localSheetId="0">Apjomi!#REF!</definedName>
    <definedName name="S">Apjomi!$A$5</definedName>
    <definedName name="T">Apjomi!$B$5</definedName>
  </definedNames>
  <calcPr calcId="152511"/>
</workbook>
</file>

<file path=xl/calcChain.xml><?xml version="1.0" encoding="utf-8"?>
<calcChain xmlns="http://schemas.openxmlformats.org/spreadsheetml/2006/main">
  <c r="E39" i="12" l="1"/>
  <c r="E35" i="12" l="1"/>
  <c r="E34" i="12"/>
  <c r="E32" i="12"/>
  <c r="E31" i="12"/>
  <c r="E29" i="12"/>
  <c r="E26" i="12"/>
  <c r="E25" i="12"/>
  <c r="E24" i="12"/>
  <c r="E23" i="12"/>
  <c r="E22" i="12"/>
  <c r="E21" i="12"/>
  <c r="E20" i="12"/>
  <c r="E19" i="12"/>
  <c r="E12" i="12" l="1"/>
  <c r="E13" i="12" s="1"/>
  <c r="E15" i="12" l="1"/>
  <c r="E14" i="12"/>
  <c r="E46" i="12" l="1"/>
</calcChain>
</file>

<file path=xl/sharedStrings.xml><?xml version="1.0" encoding="utf-8"?>
<sst xmlns="http://schemas.openxmlformats.org/spreadsheetml/2006/main" count="87" uniqueCount="55">
  <si>
    <t>Ielu gaismekļu maiņa uz LED</t>
  </si>
  <si>
    <t>EUR</t>
  </si>
  <si>
    <t>Nr. p.k.</t>
  </si>
  <si>
    <t>Kods</t>
  </si>
  <si>
    <t>Darba nosaukums</t>
  </si>
  <si>
    <t>Mēr-vienība</t>
  </si>
  <si>
    <t>Dau-dzums</t>
  </si>
  <si>
    <t xml:space="preserve">Vienības izmaksas </t>
  </si>
  <si>
    <t>Kopā uz visu apjomu</t>
  </si>
  <si>
    <t>gab.</t>
  </si>
  <si>
    <t>Kabeļa NYM-J 3x1,5 montāža</t>
  </si>
  <si>
    <t>m</t>
  </si>
  <si>
    <t>Darbu apjomu saraksts</t>
  </si>
  <si>
    <t>Pakalpojumu izmaksas/Montāža/Demontāža</t>
  </si>
  <si>
    <t>Esošo gaismekļu demontāža un utilizācija</t>
  </si>
  <si>
    <t>LED gaismekļu montāža</t>
  </si>
  <si>
    <t>Jauno gaismekļu aprīkošana ar Gaismekļa
kontrolieriem</t>
  </si>
  <si>
    <t>Materiālu izmaksas Vadības sistēmai - klātbūtnes radaru un Gaismekļu kontrole</t>
  </si>
  <si>
    <t>Interface X-stream TI BPL</t>
  </si>
  <si>
    <t>Programmēšana</t>
  </si>
  <si>
    <t>3G modems Moxa Oncell 3150 HSPA</t>
  </si>
  <si>
    <t>pakalp.</t>
  </si>
  <si>
    <t>Video detektors THERMICAM BPL</t>
  </si>
  <si>
    <t>Pakalpojumu izmaksas / Abonēšana</t>
  </si>
  <si>
    <t>mēneši</t>
  </si>
  <si>
    <t>„Siltumnīcefekta gāzu emisiju samazināšana ar viedajām apgaismojuma
tehnoloģijām Daugavpils pilsētā”</t>
  </si>
  <si>
    <t>Apgaismojuma gaismekļa vadības bloks montējams gaismeklī
ZHAGA, RF, Dali2, ar Žaga
konnektoru, IP66 (ar programmēšanu)</t>
  </si>
  <si>
    <t>Apgaismojuma attālinātas vadības sistēmas
bloks SC Montāžai Sadalnē, IP20 (ar Programmēšanu)</t>
  </si>
  <si>
    <t>Apgaismes sadalnes aprīkošana ar Gaismas
vadības kontrolieriem. Montāžas darbi. (esošā sadalnē)</t>
  </si>
  <si>
    <t>Apgaismojuma gaismekļa vadības bloks montējams gaismeklī
ZHAGA, RF, Dali2, ar Radaru sensoru,
Žaga konnektors, IP66 (ar programmēšanu)</t>
  </si>
  <si>
    <t>Materiālu izmaksas Vadības sistēmai - Auto plūsmas kontrole/Laikapstākļu un piesārņojuma sensoru moduļis</t>
  </si>
  <si>
    <t>Laikapstākļu un piesārņojuma sensoru moduļis</t>
  </si>
  <si>
    <t>Viedās apgaismouma vadības sistēmas nomas
maksa, (par 1mēnesi iekļaujot servera vietas
nomu un atjauninājumu,abonēšanas
maksa sim kartēm, datu pārraide, Datu plūsmas
drošības Tunelis.s)</t>
  </si>
  <si>
    <t>Materiālu izmaksas Gaismeklis</t>
  </si>
  <si>
    <t>Viedās apgaismouma vadības sistēmas pieslēgšanas darbi, kas ietver sistēmas pirmo konfigurēšanu un testēšanu, kā arī darba režīma ieslēgšanu:</t>
  </si>
  <si>
    <t>Ielas gaismeklis 37W, 4000K, IP66, RAL7016, CRI70, ar žaga DALI</t>
  </si>
  <si>
    <t>Ielas gaismeklis 51W, 4000K, IP66, RAL7016, CRI70, ar žaga DALI</t>
  </si>
  <si>
    <t>Ielas gaismeklis 53W, 4000K, IP66, RAL7016, CRI70, ar žaga DALI</t>
  </si>
  <si>
    <t>Ielas gaismeklis 58W, 4000K, IP66, RAL7016, CRI70, ar žaga DALI</t>
  </si>
  <si>
    <t>Ielas gaismeklis 61W, 4000K, IP66, RAL7016, CRI70, ar žaga DALI</t>
  </si>
  <si>
    <t>Ielas gaismeklis 66W, 4000K, IP66, RAL7016, CRI70, ar žaga DALI</t>
  </si>
  <si>
    <t>Ielas gaismeklis 68W, 4000K, IP66, RAL7016, CRI70, ar žaga DALI</t>
  </si>
  <si>
    <t>Ielas gaismeklis 69W, 4000K, IP66, RAL7016, CRI70, ar žaga DALI</t>
  </si>
  <si>
    <t>Ielas gaismeklis 76W, 4000K, IP66, RAL7016, CRI70, ar žaga DALI</t>
  </si>
  <si>
    <t>Ielas gaismeklis 77W, 4000K, IP66, RAL7016, CRI70, ar žaga DALI</t>
  </si>
  <si>
    <t>Ielas gaismeklis 86W, 4000K, IP66, RAL7016, CRI70, ar žaga DALI</t>
  </si>
  <si>
    <t>Ielas gaismeklis 87W, 4000K, IP66, RAL7016, CRI70, ar žaga DALI</t>
  </si>
  <si>
    <t>Ielas gaismeklis 89W, 4000K, IP66, RAL7016, CRI70, ar žaga DALI</t>
  </si>
  <si>
    <t>Ielas gaismeklis 96W, 4000K, IP66, RAL7016, CRI70, ar žaga DALI</t>
  </si>
  <si>
    <t>Ielas gaismeklis 97W, 4000K, IP66, RAL7016, CRI70, ar žaga DALI</t>
  </si>
  <si>
    <t>Ielas gaismeklis 102W, 4000K, IP66, RAL7016, CRI70, ar žaga DALI</t>
  </si>
  <si>
    <t>Ielas gaismeklis 117W, 4000K, IP66, RAL7016, CRI70, ar žaga DALI</t>
  </si>
  <si>
    <t>Ielas gaismeklis 137W, 4000K, IP66, RAL7016, CRI70, ar žaga DALI</t>
  </si>
  <si>
    <t>Automātslēdzis 1Bx6A un to montāža</t>
  </si>
  <si>
    <t>Auto plūsmas kontroles sistēmas un Laikapstākļu un piesārņojuma sensoru moduļa uzstādīšana uz balsta un sadalnē, montāžas darbi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</si>
</sst>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86"/>
    </font>
    <font>
      <sz val="14"/>
      <name val="Times New Roman"/>
      <family val="1"/>
      <charset val="204"/>
    </font>
    <font>
      <sz val="10"/>
      <name val="Arial"/>
      <family val="2"/>
      <charset val="186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 tint="-0.14999847407452621"/>
      <name val="Calibri"/>
      <family val="2"/>
      <charset val="204"/>
    </font>
    <font>
      <b/>
      <sz val="10.5"/>
      <name val="Times New Roman"/>
      <family val="1"/>
      <charset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FFE7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NumberFormat="1" applyFont="1" applyFill="1" applyAlignment="1"/>
    <xf numFmtId="0" fontId="8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0" borderId="0" xfId="0" applyNumberFormat="1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2" fillId="3" borderId="7" xfId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7" xfId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J49"/>
  <sheetViews>
    <sheetView tabSelected="1" topLeftCell="A4" zoomScale="115" zoomScaleNormal="115" workbookViewId="0">
      <selection activeCell="E50" sqref="E50"/>
    </sheetView>
  </sheetViews>
  <sheetFormatPr defaultRowHeight="15" x14ac:dyDescent="0.25"/>
  <cols>
    <col min="1" max="1" width="5.140625" style="1" customWidth="1"/>
    <col min="2" max="2" width="6.42578125" style="1" customWidth="1"/>
    <col min="3" max="3" width="60" style="1" customWidth="1"/>
    <col min="4" max="4" width="8" style="1" customWidth="1"/>
    <col min="5" max="5" width="7.85546875" style="1" customWidth="1"/>
    <col min="6" max="6" width="11" style="1" customWidth="1"/>
    <col min="7" max="7" width="13" style="1" customWidth="1"/>
    <col min="8" max="8" width="18.28515625" style="1" customWidth="1"/>
    <col min="9" max="9" width="9.140625" style="2"/>
    <col min="10" max="16384" width="9.140625" style="1"/>
  </cols>
  <sheetData>
    <row r="2" spans="1:10" ht="24.75" customHeight="1" x14ac:dyDescent="0.25">
      <c r="A2" s="33" t="s">
        <v>12</v>
      </c>
      <c r="B2" s="33"/>
      <c r="C2" s="33"/>
      <c r="D2" s="33"/>
      <c r="E2" s="33"/>
      <c r="F2" s="33"/>
      <c r="G2" s="33"/>
    </row>
    <row r="3" spans="1:10" ht="33.75" customHeight="1" x14ac:dyDescent="0.3">
      <c r="A3" s="34" t="s">
        <v>25</v>
      </c>
      <c r="B3" s="35"/>
      <c r="C3" s="35"/>
      <c r="D3" s="35"/>
      <c r="E3" s="35"/>
      <c r="F3" s="35"/>
      <c r="G3" s="35"/>
    </row>
    <row r="4" spans="1:10" x14ac:dyDescent="0.25">
      <c r="A4" s="3"/>
      <c r="B4" s="3"/>
      <c r="C4" s="3"/>
      <c r="D4" s="3"/>
      <c r="E4" s="3"/>
      <c r="F4" s="3"/>
      <c r="G4" s="3"/>
    </row>
    <row r="5" spans="1:10" ht="15.75" x14ac:dyDescent="0.25">
      <c r="A5" s="7">
        <v>1.2359</v>
      </c>
      <c r="B5" s="7">
        <v>1.02</v>
      </c>
      <c r="C5" s="8">
        <v>1</v>
      </c>
      <c r="D5" s="8">
        <v>4.7</v>
      </c>
      <c r="E5" s="8">
        <v>1.1499999999999999</v>
      </c>
      <c r="F5" s="6"/>
      <c r="G5" s="5"/>
    </row>
    <row r="6" spans="1:10" ht="6" customHeight="1" x14ac:dyDescent="0.25">
      <c r="A6" s="4"/>
      <c r="B6" s="4"/>
      <c r="C6" s="4"/>
      <c r="D6" s="4"/>
      <c r="E6" s="9"/>
      <c r="F6" s="9"/>
      <c r="G6" s="4"/>
    </row>
    <row r="7" spans="1:10" ht="31.5" customHeight="1" x14ac:dyDescent="0.25">
      <c r="A7" s="36" t="s">
        <v>2</v>
      </c>
      <c r="B7" s="38" t="s">
        <v>3</v>
      </c>
      <c r="C7" s="38" t="s">
        <v>4</v>
      </c>
      <c r="D7" s="36" t="s">
        <v>5</v>
      </c>
      <c r="E7" s="36" t="s">
        <v>6</v>
      </c>
      <c r="F7" s="25" t="s">
        <v>7</v>
      </c>
      <c r="G7" s="27" t="s">
        <v>8</v>
      </c>
    </row>
    <row r="8" spans="1:10" ht="15.75" thickBot="1" x14ac:dyDescent="0.3">
      <c r="A8" s="37"/>
      <c r="B8" s="39"/>
      <c r="C8" s="39"/>
      <c r="D8" s="37"/>
      <c r="E8" s="37"/>
      <c r="F8" s="26" t="s">
        <v>1</v>
      </c>
      <c r="G8" s="28" t="s">
        <v>1</v>
      </c>
    </row>
    <row r="9" spans="1:10" ht="15.75" thickTop="1" x14ac:dyDescent="0.25">
      <c r="A9" s="10"/>
      <c r="B9" s="11"/>
      <c r="C9" s="12" t="s">
        <v>0</v>
      </c>
      <c r="D9" s="13"/>
      <c r="E9" s="13"/>
      <c r="F9" s="14"/>
      <c r="G9" s="29"/>
      <c r="H9" s="15"/>
      <c r="I9" s="16"/>
    </row>
    <row r="10" spans="1:10" x14ac:dyDescent="0.25">
      <c r="A10" s="17">
        <v>1</v>
      </c>
      <c r="B10" s="18"/>
      <c r="C10" s="30" t="s">
        <v>13</v>
      </c>
      <c r="D10" s="31"/>
      <c r="E10" s="31"/>
      <c r="F10" s="31"/>
      <c r="G10" s="32"/>
      <c r="H10" s="15"/>
      <c r="I10" s="16"/>
      <c r="J10" s="23"/>
    </row>
    <row r="11" spans="1:10" x14ac:dyDescent="0.25">
      <c r="A11" s="18"/>
      <c r="B11" s="18"/>
      <c r="C11" s="24" t="s">
        <v>14</v>
      </c>
      <c r="D11" s="19" t="s">
        <v>9</v>
      </c>
      <c r="E11" s="20">
        <v>1346</v>
      </c>
      <c r="F11" s="21"/>
      <c r="G11" s="22"/>
      <c r="H11" s="15"/>
      <c r="I11" s="16"/>
      <c r="J11" s="23"/>
    </row>
    <row r="12" spans="1:10" x14ac:dyDescent="0.25">
      <c r="A12" s="18"/>
      <c r="B12" s="18"/>
      <c r="C12" s="24" t="s">
        <v>15</v>
      </c>
      <c r="D12" s="19" t="s">
        <v>9</v>
      </c>
      <c r="E12" s="20">
        <f>E11</f>
        <v>1346</v>
      </c>
      <c r="F12" s="21"/>
      <c r="G12" s="22"/>
      <c r="H12" s="15"/>
      <c r="I12" s="16"/>
      <c r="J12" s="23"/>
    </row>
    <row r="13" spans="1:10" x14ac:dyDescent="0.25">
      <c r="A13" s="18"/>
      <c r="B13" s="18"/>
      <c r="C13" s="24" t="s">
        <v>10</v>
      </c>
      <c r="D13" s="19" t="s">
        <v>11</v>
      </c>
      <c r="E13" s="20">
        <f>E12*9</f>
        <v>12114</v>
      </c>
      <c r="F13" s="21"/>
      <c r="G13" s="22"/>
      <c r="H13" s="15"/>
      <c r="I13" s="16"/>
      <c r="J13" s="23"/>
    </row>
    <row r="14" spans="1:10" x14ac:dyDescent="0.25">
      <c r="A14" s="18"/>
      <c r="B14" s="18"/>
      <c r="C14" s="24" t="s">
        <v>53</v>
      </c>
      <c r="D14" s="19" t="s">
        <v>9</v>
      </c>
      <c r="E14" s="20">
        <f>E12</f>
        <v>1346</v>
      </c>
      <c r="F14" s="21"/>
      <c r="G14" s="22"/>
      <c r="H14" s="15"/>
      <c r="I14" s="16"/>
      <c r="J14" s="23"/>
    </row>
    <row r="15" spans="1:10" ht="24" x14ac:dyDescent="0.25">
      <c r="A15" s="18"/>
      <c r="B15" s="18"/>
      <c r="C15" s="24" t="s">
        <v>16</v>
      </c>
      <c r="D15" s="19" t="s">
        <v>9</v>
      </c>
      <c r="E15" s="20">
        <f>E12</f>
        <v>1346</v>
      </c>
      <c r="F15" s="21"/>
      <c r="G15" s="22"/>
      <c r="H15" s="15"/>
      <c r="I15" s="16"/>
      <c r="J15" s="23"/>
    </row>
    <row r="16" spans="1:10" ht="24" x14ac:dyDescent="0.25">
      <c r="A16" s="18"/>
      <c r="B16" s="18"/>
      <c r="C16" s="24" t="s">
        <v>54</v>
      </c>
      <c r="D16" s="19" t="s">
        <v>9</v>
      </c>
      <c r="E16" s="20">
        <v>2</v>
      </c>
      <c r="F16" s="21"/>
      <c r="G16" s="22"/>
      <c r="H16" s="15"/>
      <c r="I16" s="16"/>
      <c r="J16" s="23"/>
    </row>
    <row r="17" spans="1:10" ht="24" x14ac:dyDescent="0.25">
      <c r="A17" s="18"/>
      <c r="B17" s="18"/>
      <c r="C17" s="24" t="s">
        <v>28</v>
      </c>
      <c r="D17" s="19" t="s">
        <v>9</v>
      </c>
      <c r="E17" s="20">
        <v>9</v>
      </c>
      <c r="F17" s="21"/>
      <c r="G17" s="22"/>
      <c r="H17" s="15"/>
      <c r="I17" s="16"/>
      <c r="J17" s="23"/>
    </row>
    <row r="18" spans="1:10" x14ac:dyDescent="0.25">
      <c r="A18" s="17">
        <v>2</v>
      </c>
      <c r="B18" s="18"/>
      <c r="C18" s="30" t="s">
        <v>33</v>
      </c>
      <c r="D18" s="31"/>
      <c r="E18" s="31"/>
      <c r="F18" s="31"/>
      <c r="G18" s="32"/>
      <c r="H18" s="15"/>
      <c r="I18" s="16"/>
      <c r="J18" s="23"/>
    </row>
    <row r="19" spans="1:10" x14ac:dyDescent="0.25">
      <c r="A19" s="18"/>
      <c r="B19" s="18"/>
      <c r="C19" s="24" t="s">
        <v>35</v>
      </c>
      <c r="D19" s="19" t="s">
        <v>9</v>
      </c>
      <c r="E19" s="20">
        <f>19</f>
        <v>19</v>
      </c>
      <c r="F19" s="21"/>
      <c r="G19" s="22"/>
      <c r="H19" s="15"/>
      <c r="I19" s="16"/>
      <c r="J19" s="23"/>
    </row>
    <row r="20" spans="1:10" x14ac:dyDescent="0.25">
      <c r="A20" s="18"/>
      <c r="B20" s="18"/>
      <c r="C20" s="24" t="s">
        <v>36</v>
      </c>
      <c r="D20" s="19" t="s">
        <v>9</v>
      </c>
      <c r="E20" s="20">
        <f>56</f>
        <v>56</v>
      </c>
      <c r="F20" s="21"/>
      <c r="G20" s="22"/>
      <c r="H20" s="15"/>
      <c r="I20" s="16"/>
      <c r="J20" s="23"/>
    </row>
    <row r="21" spans="1:10" x14ac:dyDescent="0.25">
      <c r="A21" s="18"/>
      <c r="B21" s="18"/>
      <c r="C21" s="24" t="s">
        <v>37</v>
      </c>
      <c r="D21" s="19" t="s">
        <v>9</v>
      </c>
      <c r="E21" s="20">
        <f>18</f>
        <v>18</v>
      </c>
      <c r="F21" s="21"/>
      <c r="G21" s="22"/>
      <c r="H21" s="15"/>
      <c r="I21" s="16"/>
      <c r="J21" s="23"/>
    </row>
    <row r="22" spans="1:10" x14ac:dyDescent="0.25">
      <c r="A22" s="18"/>
      <c r="B22" s="18"/>
      <c r="C22" s="24" t="s">
        <v>38</v>
      </c>
      <c r="D22" s="19" t="s">
        <v>9</v>
      </c>
      <c r="E22" s="20">
        <f>30</f>
        <v>30</v>
      </c>
      <c r="F22" s="21"/>
      <c r="G22" s="22"/>
      <c r="H22" s="15"/>
      <c r="I22" s="16"/>
      <c r="J22" s="23"/>
    </row>
    <row r="23" spans="1:10" x14ac:dyDescent="0.25">
      <c r="A23" s="18"/>
      <c r="B23" s="18"/>
      <c r="C23" s="24" t="s">
        <v>39</v>
      </c>
      <c r="D23" s="19" t="s">
        <v>9</v>
      </c>
      <c r="E23" s="20">
        <f>82+98</f>
        <v>180</v>
      </c>
      <c r="F23" s="21"/>
      <c r="G23" s="22"/>
      <c r="H23" s="15"/>
      <c r="I23" s="16"/>
      <c r="J23" s="23"/>
    </row>
    <row r="24" spans="1:10" x14ac:dyDescent="0.25">
      <c r="A24" s="18"/>
      <c r="B24" s="18"/>
      <c r="C24" s="24" t="s">
        <v>40</v>
      </c>
      <c r="D24" s="19" t="s">
        <v>9</v>
      </c>
      <c r="E24" s="20">
        <f>32</f>
        <v>32</v>
      </c>
      <c r="F24" s="21"/>
      <c r="G24" s="22"/>
      <c r="H24" s="15"/>
      <c r="I24" s="16"/>
      <c r="J24" s="23"/>
    </row>
    <row r="25" spans="1:10" x14ac:dyDescent="0.25">
      <c r="A25" s="18"/>
      <c r="B25" s="18"/>
      <c r="C25" s="24" t="s">
        <v>41</v>
      </c>
      <c r="D25" s="19" t="s">
        <v>9</v>
      </c>
      <c r="E25" s="20">
        <f>184</f>
        <v>184</v>
      </c>
      <c r="F25" s="21"/>
      <c r="G25" s="22"/>
      <c r="H25" s="15"/>
      <c r="I25" s="16"/>
      <c r="J25" s="23"/>
    </row>
    <row r="26" spans="1:10" x14ac:dyDescent="0.25">
      <c r="A26" s="18"/>
      <c r="B26" s="18"/>
      <c r="C26" s="24" t="s">
        <v>42</v>
      </c>
      <c r="D26" s="19" t="s">
        <v>9</v>
      </c>
      <c r="E26" s="20">
        <f>5+2</f>
        <v>7</v>
      </c>
      <c r="F26" s="21"/>
      <c r="G26" s="22"/>
      <c r="H26" s="15"/>
      <c r="I26" s="16"/>
      <c r="J26" s="23"/>
    </row>
    <row r="27" spans="1:10" x14ac:dyDescent="0.25">
      <c r="A27" s="18"/>
      <c r="B27" s="18"/>
      <c r="C27" s="24" t="s">
        <v>43</v>
      </c>
      <c r="D27" s="19" t="s">
        <v>9</v>
      </c>
      <c r="E27" s="20">
        <v>102</v>
      </c>
      <c r="F27" s="21"/>
      <c r="G27" s="22"/>
      <c r="H27" s="15"/>
      <c r="I27" s="16"/>
      <c r="J27" s="23"/>
    </row>
    <row r="28" spans="1:10" x14ac:dyDescent="0.25">
      <c r="A28" s="18"/>
      <c r="B28" s="18"/>
      <c r="C28" s="24" t="s">
        <v>44</v>
      </c>
      <c r="D28" s="19" t="s">
        <v>9</v>
      </c>
      <c r="E28" s="20">
        <v>64</v>
      </c>
      <c r="F28" s="21"/>
      <c r="G28" s="22"/>
      <c r="H28" s="15"/>
      <c r="I28" s="16"/>
      <c r="J28" s="23"/>
    </row>
    <row r="29" spans="1:10" x14ac:dyDescent="0.25">
      <c r="A29" s="18"/>
      <c r="B29" s="18"/>
      <c r="C29" s="24" t="s">
        <v>45</v>
      </c>
      <c r="D29" s="19" t="s">
        <v>9</v>
      </c>
      <c r="E29" s="20">
        <f>9+120</f>
        <v>129</v>
      </c>
      <c r="F29" s="21"/>
      <c r="G29" s="22"/>
      <c r="H29" s="15"/>
      <c r="I29" s="16"/>
      <c r="J29" s="23"/>
    </row>
    <row r="30" spans="1:10" x14ac:dyDescent="0.25">
      <c r="A30" s="18"/>
      <c r="B30" s="18"/>
      <c r="C30" s="24" t="s">
        <v>46</v>
      </c>
      <c r="D30" s="19" t="s">
        <v>9</v>
      </c>
      <c r="E30" s="20">
        <v>4</v>
      </c>
      <c r="F30" s="21"/>
      <c r="G30" s="22"/>
      <c r="H30" s="15"/>
      <c r="I30" s="16"/>
      <c r="J30" s="23"/>
    </row>
    <row r="31" spans="1:10" x14ac:dyDescent="0.25">
      <c r="A31" s="18"/>
      <c r="B31" s="18"/>
      <c r="C31" s="24" t="s">
        <v>47</v>
      </c>
      <c r="D31" s="19" t="s">
        <v>9</v>
      </c>
      <c r="E31" s="20">
        <f>30+16</f>
        <v>46</v>
      </c>
      <c r="F31" s="21"/>
      <c r="G31" s="22"/>
      <c r="H31" s="15"/>
      <c r="I31" s="16"/>
      <c r="J31" s="23"/>
    </row>
    <row r="32" spans="1:10" x14ac:dyDescent="0.25">
      <c r="A32" s="18"/>
      <c r="B32" s="18"/>
      <c r="C32" s="24" t="s">
        <v>48</v>
      </c>
      <c r="D32" s="19" t="s">
        <v>9</v>
      </c>
      <c r="E32" s="20">
        <f>86+129</f>
        <v>215</v>
      </c>
      <c r="F32" s="21"/>
      <c r="G32" s="22"/>
      <c r="H32" s="15"/>
      <c r="I32" s="16"/>
      <c r="J32" s="23"/>
    </row>
    <row r="33" spans="1:10" x14ac:dyDescent="0.25">
      <c r="A33" s="18"/>
      <c r="B33" s="18"/>
      <c r="C33" s="24" t="s">
        <v>49</v>
      </c>
      <c r="D33" s="19" t="s">
        <v>9</v>
      </c>
      <c r="E33" s="20">
        <v>22</v>
      </c>
      <c r="F33" s="21"/>
      <c r="G33" s="22"/>
      <c r="H33" s="15"/>
      <c r="I33" s="16"/>
      <c r="J33" s="23"/>
    </row>
    <row r="34" spans="1:10" x14ac:dyDescent="0.25">
      <c r="A34" s="18"/>
      <c r="B34" s="18"/>
      <c r="C34" s="24" t="s">
        <v>50</v>
      </c>
      <c r="D34" s="19" t="s">
        <v>9</v>
      </c>
      <c r="E34" s="20">
        <f>26+119</f>
        <v>145</v>
      </c>
      <c r="F34" s="21"/>
      <c r="G34" s="22"/>
      <c r="H34" s="15"/>
      <c r="I34" s="16"/>
      <c r="J34" s="23"/>
    </row>
    <row r="35" spans="1:10" x14ac:dyDescent="0.25">
      <c r="A35" s="18"/>
      <c r="B35" s="18"/>
      <c r="C35" s="24" t="s">
        <v>51</v>
      </c>
      <c r="D35" s="19" t="s">
        <v>9</v>
      </c>
      <c r="E35" s="20">
        <f>9+55</f>
        <v>64</v>
      </c>
      <c r="F35" s="21"/>
      <c r="G35" s="22"/>
      <c r="H35" s="15"/>
      <c r="I35" s="16"/>
      <c r="J35" s="23"/>
    </row>
    <row r="36" spans="1:10" x14ac:dyDescent="0.25">
      <c r="A36" s="18"/>
      <c r="B36" s="18"/>
      <c r="C36" s="24" t="s">
        <v>52</v>
      </c>
      <c r="D36" s="19" t="s">
        <v>9</v>
      </c>
      <c r="E36" s="20">
        <v>29</v>
      </c>
      <c r="F36" s="21"/>
      <c r="G36" s="22"/>
      <c r="H36" s="15"/>
      <c r="I36" s="16"/>
      <c r="J36" s="23"/>
    </row>
    <row r="37" spans="1:10" ht="16.5" customHeight="1" x14ac:dyDescent="0.25">
      <c r="A37" s="17">
        <v>3</v>
      </c>
      <c r="B37" s="18"/>
      <c r="C37" s="30" t="s">
        <v>17</v>
      </c>
      <c r="D37" s="31"/>
      <c r="E37" s="31"/>
      <c r="F37" s="31"/>
      <c r="G37" s="32"/>
      <c r="H37" s="15"/>
      <c r="I37" s="16"/>
      <c r="J37" s="23"/>
    </row>
    <row r="38" spans="1:10" ht="31.5" customHeight="1" x14ac:dyDescent="0.25">
      <c r="A38" s="18"/>
      <c r="B38" s="18"/>
      <c r="C38" s="24" t="s">
        <v>27</v>
      </c>
      <c r="D38" s="19" t="s">
        <v>9</v>
      </c>
      <c r="E38" s="20">
        <v>9</v>
      </c>
      <c r="F38" s="21"/>
      <c r="G38" s="22"/>
      <c r="H38" s="15"/>
      <c r="I38" s="16"/>
      <c r="J38" s="23"/>
    </row>
    <row r="39" spans="1:10" ht="36" x14ac:dyDescent="0.25">
      <c r="A39" s="18"/>
      <c r="B39" s="18"/>
      <c r="C39" s="24" t="s">
        <v>26</v>
      </c>
      <c r="D39" s="19" t="s">
        <v>9</v>
      </c>
      <c r="E39" s="20">
        <f>1346-E40</f>
        <v>1023</v>
      </c>
      <c r="F39" s="21"/>
      <c r="G39" s="22"/>
      <c r="H39" s="15"/>
      <c r="I39" s="16"/>
      <c r="J39" s="23"/>
    </row>
    <row r="40" spans="1:10" ht="42" customHeight="1" x14ac:dyDescent="0.25">
      <c r="A40" s="18"/>
      <c r="B40" s="18"/>
      <c r="C40" s="24" t="s">
        <v>29</v>
      </c>
      <c r="D40" s="19" t="s">
        <v>9</v>
      </c>
      <c r="E40" s="20">
        <v>323</v>
      </c>
      <c r="F40" s="21"/>
      <c r="G40" s="22"/>
      <c r="H40" s="15"/>
      <c r="I40" s="16"/>
      <c r="J40" s="23"/>
    </row>
    <row r="41" spans="1:10" ht="15" customHeight="1" x14ac:dyDescent="0.25">
      <c r="A41" s="17">
        <v>4</v>
      </c>
      <c r="B41" s="18"/>
      <c r="C41" s="30" t="s">
        <v>30</v>
      </c>
      <c r="D41" s="31"/>
      <c r="E41" s="31"/>
      <c r="F41" s="31"/>
      <c r="G41" s="32"/>
      <c r="H41" s="15"/>
      <c r="I41" s="16"/>
      <c r="J41" s="23"/>
    </row>
    <row r="42" spans="1:10" x14ac:dyDescent="0.25">
      <c r="A42" s="18"/>
      <c r="B42" s="18"/>
      <c r="C42" s="24" t="s">
        <v>22</v>
      </c>
      <c r="D42" s="19" t="s">
        <v>9</v>
      </c>
      <c r="E42" s="20">
        <v>2</v>
      </c>
      <c r="F42" s="21"/>
      <c r="G42" s="22"/>
      <c r="H42" s="15"/>
      <c r="I42" s="16"/>
      <c r="J42" s="23"/>
    </row>
    <row r="43" spans="1:10" x14ac:dyDescent="0.25">
      <c r="A43" s="18"/>
      <c r="B43" s="18"/>
      <c r="C43" s="24" t="s">
        <v>31</v>
      </c>
      <c r="D43" s="19" t="s">
        <v>9</v>
      </c>
      <c r="E43" s="20">
        <v>1</v>
      </c>
      <c r="F43" s="21"/>
      <c r="G43" s="22"/>
      <c r="H43" s="15"/>
      <c r="I43" s="16"/>
      <c r="J43" s="23"/>
    </row>
    <row r="44" spans="1:10" x14ac:dyDescent="0.25">
      <c r="A44" s="18"/>
      <c r="B44" s="18"/>
      <c r="C44" s="24" t="s">
        <v>18</v>
      </c>
      <c r="D44" s="19" t="s">
        <v>9</v>
      </c>
      <c r="E44" s="20">
        <v>2</v>
      </c>
      <c r="F44" s="21"/>
      <c r="G44" s="22"/>
      <c r="H44" s="15"/>
      <c r="I44" s="16"/>
      <c r="J44" s="23"/>
    </row>
    <row r="45" spans="1:10" x14ac:dyDescent="0.25">
      <c r="A45" s="18"/>
      <c r="B45" s="18"/>
      <c r="C45" s="24" t="s">
        <v>19</v>
      </c>
      <c r="D45" s="19" t="s">
        <v>21</v>
      </c>
      <c r="E45" s="20">
        <v>2</v>
      </c>
      <c r="F45" s="21"/>
      <c r="G45" s="22"/>
      <c r="H45" s="15"/>
      <c r="I45" s="16"/>
      <c r="J45" s="23"/>
    </row>
    <row r="46" spans="1:10" x14ac:dyDescent="0.25">
      <c r="A46" s="18"/>
      <c r="B46" s="18"/>
      <c r="C46" s="24" t="s">
        <v>20</v>
      </c>
      <c r="D46" s="19" t="s">
        <v>9</v>
      </c>
      <c r="E46" s="20">
        <f>E44</f>
        <v>2</v>
      </c>
      <c r="F46" s="21"/>
      <c r="G46" s="22"/>
      <c r="H46" s="15"/>
      <c r="I46" s="16"/>
      <c r="J46" s="23"/>
    </row>
    <row r="47" spans="1:10" x14ac:dyDescent="0.25">
      <c r="A47" s="17">
        <v>5</v>
      </c>
      <c r="B47" s="18"/>
      <c r="C47" s="30" t="s">
        <v>23</v>
      </c>
      <c r="D47" s="31"/>
      <c r="E47" s="31"/>
      <c r="F47" s="31"/>
      <c r="G47" s="32"/>
      <c r="H47" s="15"/>
      <c r="I47" s="16"/>
      <c r="J47" s="23"/>
    </row>
    <row r="48" spans="1:10" ht="60" x14ac:dyDescent="0.25">
      <c r="A48" s="18"/>
      <c r="B48" s="18"/>
      <c r="C48" s="24" t="s">
        <v>32</v>
      </c>
      <c r="D48" s="19" t="s">
        <v>24</v>
      </c>
      <c r="E48" s="20">
        <v>60</v>
      </c>
      <c r="F48" s="21"/>
      <c r="G48" s="22"/>
      <c r="H48" s="15"/>
      <c r="I48" s="16"/>
      <c r="J48" s="23"/>
    </row>
    <row r="49" spans="1:10" ht="24" x14ac:dyDescent="0.25">
      <c r="A49" s="18"/>
      <c r="B49" s="18"/>
      <c r="C49" s="24" t="s">
        <v>34</v>
      </c>
      <c r="D49" s="19" t="s">
        <v>21</v>
      </c>
      <c r="E49" s="20">
        <v>1</v>
      </c>
      <c r="F49" s="21"/>
      <c r="G49" s="22"/>
      <c r="H49" s="15"/>
      <c r="I49" s="16"/>
      <c r="J49" s="23"/>
    </row>
  </sheetData>
  <mergeCells count="12">
    <mergeCell ref="C18:G18"/>
    <mergeCell ref="C37:G37"/>
    <mergeCell ref="C41:G41"/>
    <mergeCell ref="C47:G47"/>
    <mergeCell ref="A2:G2"/>
    <mergeCell ref="A3:G3"/>
    <mergeCell ref="A7:A8"/>
    <mergeCell ref="B7:B8"/>
    <mergeCell ref="C7:C8"/>
    <mergeCell ref="D7:D8"/>
    <mergeCell ref="E7:E8"/>
    <mergeCell ref="C10:G10"/>
  </mergeCells>
  <pageMargins left="0.70866141732283472" right="0.70866141732283472" top="0.74803149606299213" bottom="0.74803149606299213" header="0.31496062992125984" footer="0.31496062992125984"/>
  <pageSetup paperSize="9" fitToHeight="8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Apjomi</vt:lpstr>
      <vt:lpstr>D</vt:lpstr>
      <vt:lpstr>M</vt:lpstr>
      <vt:lpstr>P</vt:lpstr>
      <vt:lpstr>S</vt:lpstr>
      <vt:lpstr>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2017-12-18T07:06:25Z</cp:lastPrinted>
  <dcterms:created xsi:type="dcterms:W3CDTF">2011-04-15T06:19:29Z</dcterms:created>
  <dcterms:modified xsi:type="dcterms:W3CDTF">2018-09-07T07:11:18Z</dcterms:modified>
</cp:coreProperties>
</file>