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8800" windowHeight="12435" tabRatio="659" activeTab="0"/>
  </bookViews>
  <sheets>
    <sheet name="Kopsavilkums I dala" sheetId="1" r:id="rId1"/>
    <sheet name="DA_1-1" sheetId="2" r:id="rId2"/>
    <sheet name="DA_1-2" sheetId="3" r:id="rId3"/>
    <sheet name="DA_1-3" sheetId="4" r:id="rId4"/>
    <sheet name="DA_2-1" sheetId="5" r:id="rId5"/>
    <sheet name="DA_2-2" sheetId="6" r:id="rId6"/>
    <sheet name="DA_2-3" sheetId="7" r:id="rId7"/>
  </sheets>
  <definedNames>
    <definedName name="_xlnm.Print_Area" localSheetId="1">'DA_1-1'!$A$1:$E$42</definedName>
    <definedName name="_xlnm.Print_Area" localSheetId="2">'DA_1-2'!$A$1:$E$277</definedName>
    <definedName name="_xlnm.Print_Area" localSheetId="3">'DA_1-3'!$A$1:$E$42</definedName>
    <definedName name="_xlnm.Print_Area" localSheetId="4">'DA_2-1'!$A$1:$E$59</definedName>
    <definedName name="_xlnm.Print_Area" localSheetId="5">'DA_2-2'!$A$1:$E$64</definedName>
    <definedName name="_xlnm.Print_Area" localSheetId="6">'DA_2-3'!$A$1:$F$78</definedName>
    <definedName name="_xlnm.Print_Area" localSheetId="0">'Kopsavilkums I dala'!$A$1:$I$28</definedName>
    <definedName name="_xlnm.Print_Titles" localSheetId="1">'DA_1-1'!$14:$14</definedName>
    <definedName name="_xlnm.Print_Titles" localSheetId="2">'DA_1-2'!$14:$14</definedName>
    <definedName name="_xlnm.Print_Titles" localSheetId="3">'DA_1-3'!$14:$14</definedName>
    <definedName name="_xlnm.Print_Titles" localSheetId="4">'DA_2-1'!$14:$14</definedName>
    <definedName name="_xlnm.Print_Titles" localSheetId="5">'DA_2-2'!$14:$14</definedName>
    <definedName name="_xlnm.Print_Titles" localSheetId="6">'DA_2-3'!$14:$14</definedName>
  </definedNames>
  <calcPr fullCalcOnLoad="1" fullPrecision="0"/>
</workbook>
</file>

<file path=xl/sharedStrings.xml><?xml version="1.0" encoding="utf-8"?>
<sst xmlns="http://schemas.openxmlformats.org/spreadsheetml/2006/main" count="1460" uniqueCount="538">
  <si>
    <t>Piezīme</t>
  </si>
  <si>
    <t>objekts</t>
  </si>
  <si>
    <t>m</t>
  </si>
  <si>
    <t>Nr. p.k.</t>
  </si>
  <si>
    <t>Mērvienība</t>
  </si>
  <si>
    <t>Daudzums</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</si>
  <si>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</si>
  <si>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1</t>
  </si>
  <si>
    <t>kpl.</t>
  </si>
  <si>
    <t>gb.</t>
  </si>
  <si>
    <t>Būvdarbu nosaukums</t>
  </si>
  <si>
    <t>(būvdarbu veids vai konstruktīvā elementa nosaukums)</t>
  </si>
  <si>
    <t>m3</t>
  </si>
  <si>
    <t>m2</t>
  </si>
  <si>
    <t>Būvgružu savākšana un transportēšana uz izgāztuvi, un utilizācija</t>
  </si>
  <si>
    <t>kpl</t>
  </si>
  <si>
    <t xml:space="preserve">Sienas un starpsienas </t>
  </si>
  <si>
    <t>Iekšējie apdares darbi</t>
  </si>
  <si>
    <t xml:space="preserve">Griesti </t>
  </si>
  <si>
    <t>Grīdas</t>
  </si>
  <si>
    <t>Izpilddokumentācijas izgatavošana</t>
  </si>
  <si>
    <t>3</t>
  </si>
  <si>
    <t>4</t>
  </si>
  <si>
    <t>5</t>
  </si>
  <si>
    <t>6</t>
  </si>
  <si>
    <t>7</t>
  </si>
  <si>
    <t>2.1</t>
  </si>
  <si>
    <t>2.2</t>
  </si>
  <si>
    <t>2.3</t>
  </si>
  <si>
    <t>2.5</t>
  </si>
  <si>
    <t>m.</t>
  </si>
  <si>
    <t>2.4</t>
  </si>
  <si>
    <t>gb</t>
  </si>
  <si>
    <t>Ventilācijas sistēma PN2</t>
  </si>
  <si>
    <t>Tīrīšanas lūka</t>
  </si>
  <si>
    <t>Palīgmateriālu komplekts</t>
  </si>
  <si>
    <t>Pieplūdes difuzors ULA/N-160(R1) vai ekvivalents montāža</t>
  </si>
  <si>
    <t>Pieplūdes difuzors ULA/N-200(R1)  vai ekvivalents montāža</t>
  </si>
  <si>
    <t>Pieplūdes reste ar šiberu WTS-200x100  vai ekvivalents montāža</t>
  </si>
  <si>
    <t>Nosūces reste ar šiberu WTS-200x100  vai ekvivalents montāža</t>
  </si>
  <si>
    <t>Nosūces difuzors URH-160  vai ekvivalents montāža</t>
  </si>
  <si>
    <t>Regulēšanas vārsts PRA-125  vai ekvivalents montāža</t>
  </si>
  <si>
    <t>Regulēšanas vārsts PRA-160  vai ekvivalents montāža</t>
  </si>
  <si>
    <t>Regulēšanas vārsts PRA-200  vai ekvivalents montāža</t>
  </si>
  <si>
    <t>Ventilācijas sistēma WC-J1</t>
  </si>
  <si>
    <t>Elektrības apsaistes materiālu komplekts</t>
  </si>
  <si>
    <t>Ventilācijas sistēma WC-J2</t>
  </si>
  <si>
    <t>Ventilācijas sistēma WC-J3</t>
  </si>
  <si>
    <t>Ventilācijas sistēma FN-J1</t>
  </si>
  <si>
    <t>Nosūces difuzors URH-125 vai ekvivalents montāža</t>
  </si>
  <si>
    <t>Gaisa iznešanas jumtiņš ∅125 montāža</t>
  </si>
  <si>
    <t>Gaisavadi un fasondetāļas</t>
  </si>
  <si>
    <t>Vitais gaisavads ∅100</t>
  </si>
  <si>
    <t>Vitais gaisavads ∅125</t>
  </si>
  <si>
    <t>Vitais gaisavads ∅160</t>
  </si>
  <si>
    <t>Vitais gaisavads ∅200</t>
  </si>
  <si>
    <t>Gaisa vads no cinkota skārda 200x100</t>
  </si>
  <si>
    <t>Gaisa vads no cinkota skārda 400x100</t>
  </si>
  <si>
    <t>Ventilacijas sistemu sakumregulešanas darbi</t>
  </si>
  <si>
    <t>Parplūdes reste 300x100 montāža</t>
  </si>
  <si>
    <t>Montāžas palīgmateriāli (blīvejums, stiprinājums)</t>
  </si>
  <si>
    <t>m²</t>
  </si>
  <si>
    <t xml:space="preserve">Ventilācijas sistēma </t>
  </si>
  <si>
    <t>Esošo logu  bloku demontāža un utilizācija (telpā Nr.1.02)</t>
  </si>
  <si>
    <t>Esošās koka starpsienu (ar sietu augšējā daļā) demontāža  un utilizācija</t>
  </si>
  <si>
    <t>Betona starpsienu demontāža un utilizācija (telpā Nr.1.22)</t>
  </si>
  <si>
    <t>Esošās koka starpsienu demontāža  un utilizācija (telpā Nr.0.02)</t>
  </si>
  <si>
    <t>Tribīnes sienu līdz atz.+0.360 demontāža un utilizācija</t>
  </si>
  <si>
    <t>Vieglo starpsienu demontāža un utilizācija (telpās Nr.1.15.;1.21.)</t>
  </si>
  <si>
    <t>Dēļu grīdas gulšņu izjauksana un utilizācija</t>
  </si>
  <si>
    <t>Cementa un betona grīdu nojaukšana un utilizācija</t>
  </si>
  <si>
    <t>Koka dēļu grīdu nojaukšana un utilizācija</t>
  </si>
  <si>
    <t>m³</t>
  </si>
  <si>
    <t>Grīdlīstes demontāža</t>
  </si>
  <si>
    <t>Grīdas hidroizolacija</t>
  </si>
  <si>
    <t xml:space="preserve">grunts </t>
  </si>
  <si>
    <t>l</t>
  </si>
  <si>
    <t>līme</t>
  </si>
  <si>
    <t>kg</t>
  </si>
  <si>
    <t>šuvju mastika</t>
  </si>
  <si>
    <t>hidroizolācija</t>
  </si>
  <si>
    <t>Cementa javas grīdas ieklāšana b=20mm</t>
  </si>
  <si>
    <t xml:space="preserve">cementa java (R=20 Mpa, 250kg/cm²) </t>
  </si>
  <si>
    <t>grunts</t>
  </si>
  <si>
    <t>Tips G - 5</t>
  </si>
  <si>
    <t>Tips G - 4</t>
  </si>
  <si>
    <t>Tips G - 3</t>
  </si>
  <si>
    <t>Tips G - 2</t>
  </si>
  <si>
    <t>Tips G - 1</t>
  </si>
  <si>
    <t>SS1.Starpsienu konstrukcijas b=150mm no divām kārtām reģipša uz metāla karkasa ar akmens vates pildījumu (b=100) ierīkošana, skaņas izolācija 55 dB, (Ieskaitot visus nepieciešamos materiālus un palīgmateriālus, saskaņā ar tehnoloģiju KNAUF vai ekvivalents)</t>
  </si>
  <si>
    <t>m/karkas</t>
  </si>
  <si>
    <t xml:space="preserve">minerālvate Paroc eXtra b=100mm vai ekvivalents </t>
  </si>
  <si>
    <t>dībelis</t>
  </si>
  <si>
    <t>skrūves</t>
  </si>
  <si>
    <t>šuvju lente</t>
  </si>
  <si>
    <t>amortizējoša lente</t>
  </si>
  <si>
    <t>špaktele</t>
  </si>
  <si>
    <t>SS1. Starpsienu konstrukcijas b=150mm no divām kārtām reģipša uz metāla karkasa ar akmens vates pildījumu (b=100) ierīkošana, skaņas izolācija 55 dB, (Ieskaitot visus nepieciešamos materiālus un palīgmateriālus, saskaņā ar tehnoloģiju KNAUF vai ekvivalents)</t>
  </si>
  <si>
    <t>smilšpapīrs</t>
  </si>
  <si>
    <t>reģipsis Knauf Red vai ekvivalents</t>
  </si>
  <si>
    <t>SS-2-U. Starpsienu konstrukcijas b=150mm no divām kārtām ugunsizturīga  ģipškartona plāksne Knauf Red (sarkanā tonī) vai ekvivalents uz metāla karkasa ar akmens vates pildījumu (b=100) ierīkošana, skaņas izolācija 54 dB, Ugunsiztur.≥ EI 60, (Ieskaitot visus nepieciešamos materiālus un palīgmateriālus, saskaņā ar tehnoloģiju KNAUF vai ekvivalents)</t>
  </si>
  <si>
    <t>Knauf GKB 12.5mm, vai ekvivalents</t>
  </si>
  <si>
    <t xml:space="preserve">minerālvate Paroc eXtra b=75mm vai ekvivalents </t>
  </si>
  <si>
    <t>šuvju lenta</t>
  </si>
  <si>
    <t xml:space="preserve">špaktele </t>
  </si>
  <si>
    <t>SS-4.  Starpsienu konstrukcijas b=125mm no divām kārtām reģipša uz metāla karkasa ar akmens vates pildījumu (b=75) ierīkošana, skaņas izolācija 53 dB, (Ieskaitot visus nepieciešamos materiālus un palīgmateriālus, saskaņā ar tehnoloģiju KNAUF vai ekvivalents)</t>
  </si>
  <si>
    <t>java kl.J-7.5</t>
  </si>
  <si>
    <t xml:space="preserve">apdares dēļi </t>
  </si>
  <si>
    <t>siltumizolācija Paroc Mat 35 AluCoat  b=100mm, stiprinātā alumīnija līmlenta vai ekvivalents</t>
  </si>
  <si>
    <t>koka karkas</t>
  </si>
  <si>
    <t xml:space="preserve">ķieģeļis </t>
  </si>
  <si>
    <t>java</t>
  </si>
  <si>
    <t>šuvju aizpilditājs</t>
  </si>
  <si>
    <t>Speciālais taisnstūrveida nerūs. tērauda flīžu malas noslēguma profils DUURI, šķērsgriezuma izmēru pieskaņot flīžu biezumam. iestrādāt flīžu seguma ārējos stūros</t>
  </si>
  <si>
    <t>Sporta zāles foajē, skat. IN-02</t>
  </si>
  <si>
    <t xml:space="preserve">minerālvate b=60mm vai ekvivalents </t>
  </si>
  <si>
    <t>Durvju ailas sašaurināšana atbilstoši durvju bloka izmēram (siena D-E), vieglbetona bloku mūris, (Ieskaitot visus nepieciešamos materiālus un palīgmateriālus, saskaņā ar tehnoloģiju)</t>
  </si>
  <si>
    <t>Durvju ailsānu apmešana pēc durvju bloka montāžas ( siena B-C, D-E), iekļaujot visus nepieciešamos materiālus (grunts, apmetuma java un citi palīgmateriāli)</t>
  </si>
  <si>
    <t>Grīdlīste no mitrumizturīgas MDF ar slēptu skrūvju stiprinājumu pie sienas, ~20*80 mm. krāsa - RAL 7016.</t>
  </si>
  <si>
    <t>Griestu špaktelēšana, slīpēšana, gruntēšana un krāsošana divās kārtās ar matētu ūdens dispersijas krāsu, (Ieskaitot visus nepieciešamos materiālus un palīgmateriālus, saskaņā ar tehnologiju).</t>
  </si>
  <si>
    <t>matētu ūdens dispersijas krāsa</t>
  </si>
  <si>
    <t>Sistēmas hidrauliskā pārbaude un dezinfekcija</t>
  </si>
  <si>
    <t>Sadzīves kanalizācija K1</t>
  </si>
  <si>
    <t>Savienojošās un stiprinošās detaļas</t>
  </si>
  <si>
    <t>Sistēmas skalošana</t>
  </si>
  <si>
    <t>Aukstā ūdens ūdensvads Ū1</t>
  </si>
  <si>
    <t>Lodveida ventilis Dn32</t>
  </si>
  <si>
    <t>Miniventilis Dn15</t>
  </si>
  <si>
    <t>Karstā ūdens ūdensvads S3</t>
  </si>
  <si>
    <t>Ūdensvads no plastmasas caurulēm De20x2,0 UPONOR vai ekvivalents
ar 20mm  izolāciju  0,036 w/mK</t>
  </si>
  <si>
    <t>Sporta zāle. Skat. ŪK.IS-01.</t>
  </si>
  <si>
    <t>Aizbīdnis DN50 montāža</t>
  </si>
  <si>
    <t>Ugunsdrošības manžetes Dn50, EI60 montāža</t>
  </si>
  <si>
    <t>Ugunsdrošības manžetes Dn20, EI60 montāža</t>
  </si>
  <si>
    <t>Ūdensvads no plastmasas caurulēm De32x3 UPONOR vai ekvivalents ar 20mm  izolāciju  0,036 w/mK</t>
  </si>
  <si>
    <t>Ūdensvads no plastmasas caurulēm De50x3.8 UPONOR vai ekvivalents ar 20mm  izolāciju  0,036 w/mK</t>
  </si>
  <si>
    <t>Ūdensvads no plastmasas caurulēm De25x2.5 UPONOR vai ekvivalents ar 20mm  izolāciju  0,036 w/mK</t>
  </si>
  <si>
    <t>Lodveida ventilis Dn25</t>
  </si>
  <si>
    <t>Balansējosais ventilis Dn25</t>
  </si>
  <si>
    <t>Cirkulācijas sūknis Wilo TOP-Z 25/6 N=40Wt U=220 vai ekvivalents montāža</t>
  </si>
  <si>
    <t>Roku mazgātnes jaucējkrāns Dn15</t>
  </si>
  <si>
    <t>Dušas jaucējkrāns ar termostatu  Dn15</t>
  </si>
  <si>
    <t>Keramikas roku mazgātne ar hromētu sifonu VIEGA 11/4" x 32, VITRA vai ekvivalents</t>
  </si>
  <si>
    <t>Līnijveida dušas traps Dn50 L=3500 HL Hutterer&amp;Lechner vai ekvivalents montāža</t>
  </si>
  <si>
    <t>Līnijveida dušas traps Dn50 L=2500 HL Hutterer&amp;Lechner vai ekvivalents montāža</t>
  </si>
  <si>
    <t>Traps Dn100 HL Hutterer&amp;Lechner vai ekvivalents montāža</t>
  </si>
  <si>
    <t>Grīdas klozeta sēdpods ar skalojamo kasti - un SOFT CLOSE vāku montāža, VITRA vai ekvivalents</t>
  </si>
  <si>
    <t>Ugunsdrošības manžetes Dn110, EI60 montāža</t>
  </si>
  <si>
    <t>2.6</t>
  </si>
  <si>
    <t>2.7</t>
  </si>
  <si>
    <t>2.8</t>
  </si>
  <si>
    <t>2.9</t>
  </si>
  <si>
    <t>2.10</t>
  </si>
  <si>
    <t>2.11</t>
  </si>
  <si>
    <t>2.12</t>
  </si>
  <si>
    <t>2.13</t>
  </si>
  <si>
    <t>2.14</t>
  </si>
  <si>
    <t>2.15</t>
  </si>
  <si>
    <t>2.16</t>
  </si>
  <si>
    <t>2.17</t>
  </si>
  <si>
    <t>Esošo metāla režģu durvju demontāža un utilizācija (telpā Nr.1.16.)</t>
  </si>
  <si>
    <t>Pagrīdes kanala atjaunošana telpā Nr.1.31.</t>
  </si>
  <si>
    <t>Ķieģeļu sienas mūrēšana 6.3mxh1m, b=125mm</t>
  </si>
  <si>
    <t>Betona pamati betons C16/20</t>
  </si>
  <si>
    <t>Paneļi PP-13 P/2 kanala pārsegšanai</t>
  </si>
  <si>
    <t>Mitumizturīgas saplāksnes b=21mm, montāža</t>
  </si>
  <si>
    <t>Hidroizolācijas uzklāšana dušas zonā, stūrus armējot ar speciālo lenti vai sietu</t>
  </si>
  <si>
    <t>Sienu virsmu apdare ar keramikas flīzēm h=2600mm, iekļaujot visus nepieciešamos materiālus (flīzes, grunts, ūdensizturīgu flīžu līme  un hidroizolējošo šuvju aizpildītāju)</t>
  </si>
  <si>
    <t>Griestu virsmu apšūšana ar apdares dēlem 20mm, uz koka latām karkasa izveidei 30x50 s.600 (sauna), (koka materiāli apse, liepa, melnalksnis,  gaisa un tvaika izolācija ar alumīnija foliju, siltumizolācija  Paroc eXtra b=100mm vai ekvivalents, hidroizolācija, antiseptizēti kokmateriāli, metāla stiprinājumi, Ieskaitot visus nepieciešamos materiālus un palīgmateriālus, saskaņā ar tehnologiju). Ugunsreakcijas klase A2-S1,d0.</t>
  </si>
  <si>
    <t>Piekārto griestu no reģipsa uz metāla karkasa montāža un ventilācijas cauruļu apšūšana ar ģipškartonu, Ieskaitot visus nepieciešamos materiālus un palīgmateriālus, saskaņā ar tehnoloģiju, uguns-reakcijas klase A2-s1,d0</t>
  </si>
  <si>
    <t>Griestu virsmu attīrīšana un sagatavošana</t>
  </si>
  <si>
    <t>Margas augšmalu nosegt ar plānsienu C veida tērauda profilu</t>
  </si>
  <si>
    <t>Tips G- 9</t>
  </si>
  <si>
    <t>šķembas fr.10-40mm  b=150mm</t>
  </si>
  <si>
    <t>Smilšu pamatkātras izveidošana b=50mm biezumā</t>
  </si>
  <si>
    <t>Polietilēna plēve</t>
  </si>
  <si>
    <t>Sienas hidroizolacija "SIKA" vai ekvivalents</t>
  </si>
  <si>
    <t>Ķieģeļu starpsienu nojaukšana un utilizācija (telpās Nr.1.15; 1.21; 1.17; 1.18; 1.30)</t>
  </si>
  <si>
    <t>Durvju ailas aizmūrēšana ar ķieģeļiem, telpās Nr.1.03; 1.05; 1.30.</t>
  </si>
  <si>
    <t>dekoratīvas krāsainu flīžu joslas:</t>
  </si>
  <si>
    <t>PVC grīdlīste pelēkā tonī ar stiprinājumu montāža</t>
  </si>
  <si>
    <t>Sporta zāle</t>
  </si>
  <si>
    <t>Jaunas, lakotas priedes koka grīdlīstes montāža pa perimetru</t>
  </si>
  <si>
    <t>Jaunas, lakotas priedes koka grīdlīstes montāža augšdaļā gar sienu</t>
  </si>
  <si>
    <t>8</t>
  </si>
  <si>
    <t>9</t>
  </si>
  <si>
    <t>12</t>
  </si>
  <si>
    <t>13</t>
  </si>
  <si>
    <t>16</t>
  </si>
  <si>
    <t>Ūdens elektrosildītājs AL 1500/R2 C V=1500l N=50 kWt ar sildelementiem EFHR 16,0 (2gb) un temperatūras regulēšanas pulti vai ekvivalents</t>
  </si>
  <si>
    <t>Sadalnes un reaktīvās jaudas kompensācijas iekārta</t>
  </si>
  <si>
    <t>Modiļveida sadalne, iekštipa, IP44, v/a, ar kontaktligzdam 16A; 230V - 2gb.</t>
  </si>
  <si>
    <t>Spēka tīklu aprīkojums</t>
  </si>
  <si>
    <t>Kabelis NYM ar dzīslām 5x6 mm², 0,6/1kV, PVC</t>
  </si>
  <si>
    <t>Kabelis NYM ar dzīslām 4x1,5 mm², 0,6/1kV, PVC</t>
  </si>
  <si>
    <t>Kabelis NYM ar dzīslām 3x2,5 mm², 0,6/1kV, PVC</t>
  </si>
  <si>
    <t>Kabelis NYM ar dzīslām 3x1,5 mm², 0,6/1kV, PVC</t>
  </si>
  <si>
    <t>Kabelis NYY ar dzīslām 3x1,5 mm², 0,6/1kV, PVC</t>
  </si>
  <si>
    <t>Gala apdare 5-dzīslu kabeļiem ar plastmasas izolāciju komplektā ar kabeļukurpēm, 70 - 150mm²</t>
  </si>
  <si>
    <t>Nozarkārba ar spailēm, z/a</t>
  </si>
  <si>
    <t>Nozarkārba ar spailēm; v/a; IP44</t>
  </si>
  <si>
    <t>Hermetizējošs blīvējums</t>
  </si>
  <si>
    <t>Ugunsdrošs noblīvējums (starpsienas šķērsojumi, D=50mm - 10gb)</t>
  </si>
  <si>
    <t>Ugunsdrošs pārklājums 20kg</t>
  </si>
  <si>
    <t>Montāžas izstrādājumu palīgmateriālu komplekts (kārbas, klemmes, kronšteini, stiprināšanas elementi utt.)</t>
  </si>
  <si>
    <t>Kontaktligzdas</t>
  </si>
  <si>
    <t>1-viet. kontaktligzda 16A; 230V; IP20 ar zemējumu; z/a montāža</t>
  </si>
  <si>
    <t>1-viet. kontaktligzda 16A; 230V; IP44 ar zemējumu; z/a montāža</t>
  </si>
  <si>
    <t>1-viet. kontaktligzda 16A; 230V; IP44 ar zemējumu; v/a montāža</t>
  </si>
  <si>
    <t>Rāmīties rozetēm 2 vietīgs</t>
  </si>
  <si>
    <t>Rāmīties rozetēm 4 vietīgs</t>
  </si>
  <si>
    <t>Apgaismojuma izstrādājumi</t>
  </si>
  <si>
    <t xml:space="preserve">Virsbūvēts LED gaismeklis  30W, 4400lm,  IP54, arm.krāsa:opala/balts; PC/PC.   izmēri:1160x109x85mm. Gaismas krāsa -neitrali balta 4000K </t>
  </si>
  <si>
    <t xml:space="preserve">Apgaismošanas armatūra ar LED 10W/830/1300Lm - stiprināma uz sienas Armatūra: alumīnijs; PMMA difuzors;  IP44;HF balasts. 574x50x60 </t>
  </si>
  <si>
    <t xml:space="preserve">Virsbūvēts LED gaismeklis 30W, 4400lm,  IP66 , arm.krāsa:caursp/pel; PC/PC.   izmēri:612x145x110mm. Gaismas krāsa -Neitrali balta 4000K </t>
  </si>
  <si>
    <t>Virsbūvēts LED gaismeklis, 15W, 1080lm, IP65, krāsa: balta; D=285; H=105; PC/PC  Gaismas krāsa -silti balta 3000K</t>
  </si>
  <si>
    <t>Griestu LED prožektors. Aluminijs, stikls, Krāsa-"balta". 16W, 1000Lm, IP20, izmēri:160x100x130mm. Gaismas krāsa - silti balta 2700K</t>
  </si>
  <si>
    <t>Virsbūvēts LED gaismeklis 28W, 3200lm, IP20, arm.krāsa:opala/balts; tērauds/PMMA.  izmēri:1200x174x65mm. Gaismas krāsa -silti balta 3000K</t>
  </si>
  <si>
    <t>Virsbūvēts LED gaismeklis ALUMĪNIJA KORPUSA KRĀSA - MELNA. APAKŠĀ - AKRILA STIKLS. 16W, 1200lm, IP20, izmēri: D=280mm h=105mm Gaismas krāsa - silti balta 3000K</t>
  </si>
  <si>
    <t>Virsbūvēts LED gaismeklis ALUMĪNIJA KORPUSA KRĀSA - MELNA. APAKŠĀ - AKRILA STIKLS. 31W, 2125lm, IP20, izmēri: D=380mm h=110mm. Gaismas krāsa -silti balta 3000K</t>
  </si>
  <si>
    <t>Virsbūvēts LED gaismeklis ALUMĪNIJA KORPUSA KRĀSA - MELNA. APAKŠĀ - AKRILA STIKLS. 40W, 3500lm, IP20, izmēri: D=600mm h=130mm. Gaismas krāsa - silti balta 3000K</t>
  </si>
  <si>
    <t>Virsbūvēts LED gaismeklis 15W, 900lm, IP20, arm.krāsa:opala/balts; Alumīnijs/stikls. izmēri: D=100mm, h=120mm. Gaismas krāsa - silti balta 3000K</t>
  </si>
  <si>
    <t>LED DIOŽU JOSLA  LED DIOŽU JOSLA. 25W, 2550Lm, L=4900 mm</t>
  </si>
  <si>
    <t>Virsbūvēts gaismeklis saunai 480 lm; 60.0 W; 1xA60 60W E27</t>
  </si>
  <si>
    <t xml:space="preserve">Virsbūvējams LED gaismeklis 340 W 160 LEDs </t>
  </si>
  <si>
    <t>Virsbūvējams LED gaismeklis 71W, industrial, body PC with aluminium cooler, diffuser translucent PC</t>
  </si>
  <si>
    <t>Apgaismojuma vadības slēdži</t>
  </si>
  <si>
    <t>Vienpolīgs z/a slēdzis; ~230V, 10A, IP20</t>
  </si>
  <si>
    <t>Vienpolīgs z/a slēdzis; ~230V, 10A, IP44</t>
  </si>
  <si>
    <t>Vienpolīgs pārslēdzis (koridoru sistēma); ~230V, 10A, IP20, z/a</t>
  </si>
  <si>
    <t>Kabeļu nesošās sistēmas / caurules</t>
  </si>
  <si>
    <t>Kabeļu rene; cinkotā, perforēta; 300x40mm, L=3000mm</t>
  </si>
  <si>
    <t>Kabeļu rene; cinkotā, perforēta; 200x40mm, L=3000mm</t>
  </si>
  <si>
    <t>Kabeļu renes savienojums</t>
  </si>
  <si>
    <t>Traversa</t>
  </si>
  <si>
    <t xml:space="preserve">Griestu skava </t>
  </si>
  <si>
    <t>Vītņstieņis,  L=2000mm</t>
  </si>
  <si>
    <t>Gaismas kabeļu rene; cinkotā; P=65mm, L=3000mm</t>
  </si>
  <si>
    <t>Plastmasas caurule ∅32 ar stiprinājumiem</t>
  </si>
  <si>
    <t>Plastmasas caurule ∅25 ar stiprinājumiem</t>
  </si>
  <si>
    <t>Plastmasas gofrēta caurule ∅25 ar stiprinājumiem</t>
  </si>
  <si>
    <t>Cauruļu palīgmateriāli (līkumi, savienojumi, stipr. utt.)</t>
  </si>
  <si>
    <t>Montāžas izstrādājumu palīgmateriālu komplekts (kārbas, klemmes, kronšteini, ķēdes un citi stiprināšanas elementi)</t>
  </si>
  <si>
    <t>Iekšējā potenciālu izlīdzināšanas / zemējuma materiāli</t>
  </si>
  <si>
    <t>Vara vads lokans šķērsgr. 6mm² (dzelteni-zaļš) iekārtu zemēšanai</t>
  </si>
  <si>
    <t>Kabeļa uzgalis 6 mm2</t>
  </si>
  <si>
    <t>HILTI vai ekvivalents</t>
  </si>
  <si>
    <t>"OBO Bettermann" vai ekvivalents</t>
  </si>
  <si>
    <t>KRB-300</t>
  </si>
  <si>
    <t>KRB-200</t>
  </si>
  <si>
    <t>RSS-300</t>
  </si>
  <si>
    <t>RMK-300/10</t>
  </si>
  <si>
    <t>RTF-10</t>
  </si>
  <si>
    <t xml:space="preserve"> GT-10</t>
  </si>
  <si>
    <t>Elektroapgāde</t>
  </si>
  <si>
    <t>Vienpolīgs z/a dubultais slēdzis; ~230V, 10A, IP20</t>
  </si>
  <si>
    <t>Vienpolīgs pārslēdzis (koridoru sistēma); ~230V, 10A, IP44, z/a</t>
  </si>
  <si>
    <t>Iekšējie ūdensvadi Ū1; S3 un kanalizācijas sistēma K1.</t>
  </si>
  <si>
    <t xml:space="preserve">Esošās vertikālās kāpnes (0.7x5.7m) - metāla konstrukciju krāsošana sienas tonī </t>
  </si>
  <si>
    <t>Piekargriestu paneļu demontāža sporta zālē</t>
  </si>
  <si>
    <t xml:space="preserve">Tribīņu koka margu demontāža  </t>
  </si>
  <si>
    <t xml:space="preserve">reģipsis GKB (KNAUF White) 
vai ekvivalents </t>
  </si>
  <si>
    <t xml:space="preserve">reģipsis GKBI (KNAUF Green) 
vai ekvivalents </t>
  </si>
  <si>
    <t xml:space="preserve">Sienu virsmu attīrīšana un sagatavošana </t>
  </si>
  <si>
    <t>Piekargriestu vertikālās plaknes (esošās margas) apdare - ģipškartona lokšņu KNAUF BLUE (vai ekvivalents) apšuvums, slīpēšana, gruntēšana un krāsošana ar griestu krāsu gaiši pelēkā, piekargriestiem analogā tonī</t>
  </si>
  <si>
    <t>matētu silikona krāsa</t>
  </si>
  <si>
    <t>Piekargriesti no KNAUF ģipškartona plāksnēm GKB,12.5mm (vai ekvivalents) uz tērauda profilu karkasa, griestu šuvju apdare. Ieskaitot visus nepieciešamos materiālus un palīgmateriālus, saskaņā ar tehnoloģiju.</t>
  </si>
  <si>
    <t>Piekargriesti no KNAUF ģipškartona plāksnēm GREEN (GKBI),12.5mm (vai ekvivalents) uz tērauda profilu karkasa, griestu šuvju apdare. Ieskaitot visus nepieciešamos materiālus un palīgmateriālus, saskaņā ar tehnoloģiju.</t>
  </si>
  <si>
    <t>Griestu špaktelēšana, slīpēšana, gruntēšana un krāsošana ar šķīdinātājus nesaturošu, baltu, dziļi matētu silikona sveķu bāzes krāsu, 1 kārtā, vai ekvivalents (Ieskaitot visus nepieciešamos materiālus un palīgmateriālus, saskaņā ar tehnologiju).</t>
  </si>
  <si>
    <t>Griestu špaktelēšana, slīpēšana, gruntēšana un krāsošana ar sanācijas krāsu (dziļi matēta, mitrās berzes klase - 2), 2 kārtas, tonis - GINSTER15, vai ekvivalents (Ieskaitot visus nepieciešamos materiālus un palīgmateriālus, saskaņā ar tehnologiju).</t>
  </si>
  <si>
    <t>Piekargriesti no perforētajām KNAUF ģipškartona plāksnēm CLEANEO ACOUSTIC FF 8/15/20R PLUs, 12.5mm (vai ekvivalents) uz tērauda profilu karkasa, krāsoti balti, matēti, montēti ar ēnas šuvi gar sienu. Ieskaitot visus nepieciešamos materiālus un palīgmateriālus, saskaņā ar tehnoloģiju.</t>
  </si>
  <si>
    <t>Piekargriesti no KNAUF ģipškartona plāksnēm GKB,12.5mm (vai ekvivalents) uz tērauda profilu karkasa, krāsoti balti, matēti, montēti ar ēnas šuvi gar sienu. Ieskaitot visus nepieciešamos materiālus un palīgmateriālus, saskaņā ar tehnoloģiju.</t>
  </si>
  <si>
    <t>Esošo grīdas virsmu spaktelēšana. Pulēšana pēc "HTC Gold" sistēmas vai ekvivalents, saskaņā ar izveidošanas tehnoloģiju, iekļaujot visus nepieciešamos materiālus. Telpās Nr. 1.12.,1.27.</t>
  </si>
  <si>
    <t>Kāpņu 1. un pēdējo pakāpienu marķēt ar kontrastējošu, dzeltenu, ne mazāk kā 5 cm platu svītru visā kāpņu platumā. iesp. risinājums - SUPERGRIP™ STEP EDGE stūra profils 55*55 mm no rust-oleum sortimenta. fiksēts ar līmi vai ekvivalents</t>
  </si>
  <si>
    <t xml:space="preserve">Esošās inženierkomunikāciju caurule uz sienas - metāla konstrukciju krāsošana sienas tonī </t>
  </si>
  <si>
    <t>Flīžu ekrāns 1000*1600 sienai aiz izlietnes</t>
  </si>
  <si>
    <t>Sienu virsmu krāsošana ar šķīdinātājus nesaturošu, tonētu, zīdaini matētu lateksa krāsu, mitrās berzes klase -1, krāsošana saskaņā ar tehnoloģiju.  Skat. apdares darbu tabulu.</t>
  </si>
  <si>
    <t>Griestu gruntēšana un krāsošana (Ieskaitot visus nepieciešamos materiālus un palīgmateriālus, saskaņā ar tehnologiju). Skat. apdares darbu tabulu.</t>
  </si>
  <si>
    <t>Griestu špaktelēšana, slīpēšana, gruntēšana un krāsošana ar baltu, sanācijas krāsu (dziļi matēta, mitrās berzes klase - 2), 2 kārtas, vai ekvivalents (Ieskaitot visus nepieciešamos materiālus un palīgmateriālus, saskaņā ar tehnologiju). Skat. apdares darbu tabulu.</t>
  </si>
  <si>
    <t>DEMONTĀŽAS DARBI</t>
  </si>
  <si>
    <t>Demontāžas darbi</t>
  </si>
  <si>
    <t xml:space="preserve"> </t>
  </si>
  <si>
    <t>Ailu kalšana ķieģeļu sienās un utilizācija (telpā Nr.1.30)</t>
  </si>
  <si>
    <t>Grīdu linoleja seguma noņemšana un utilizācija</t>
  </si>
  <si>
    <t>Flīžu demontāža no sienām telpās (Nr. 1.18; 1.17; 1.13; 1.14; 1.19; 1.20; 1.15; 1.16) un utilizācija</t>
  </si>
  <si>
    <t>OSB plākšnu demontāža no sienām (telpā Nr.1.18) un utilizācija</t>
  </si>
  <si>
    <t xml:space="preserve">Betona pamatu demontāža līdz grīdas līmenim zem vieglām starpsienām (telpā  Nr.1.15) un utilizācija </t>
  </si>
  <si>
    <t>Esošo boileru demontāža (tēlpās Nr.1.16; 1.22)</t>
  </si>
  <si>
    <t>VISPĀRCELTNIECĪBAS DARBI</t>
  </si>
  <si>
    <t>Sienu virsmu krāsošana ar šķīdinātājus nesaturošu, tonētu, matētu dispersijas krāsu, mitrās berzes klase -1, krāsošana saskaņā ar tehnoloģiju. Skat. apdares darbu tabulu.</t>
  </si>
  <si>
    <t>Griestu špaktelēšana, slīpēšana, gruntēšana un krāsošana ar šķīdinātājus nesaturošu, baltu, dziļi matētu silikona sveķu bāzes krāsu, 1 kārtā: mitrās berzes klase - 2, (Ieskaitot visus nepieciešamos materiālus un palīgmateriālus, saskaņā ar tehnologiju). Skat. apdares darbu tabulu.</t>
  </si>
  <si>
    <t>Knauf GKBI 12.5mm, vai ekvivalents</t>
  </si>
  <si>
    <t>Tērauda profilis IPE120 montāža</t>
  </si>
  <si>
    <t>Esošās tribīnes pakāpienu dēļu segums:
• vecās krāsas noņemšana vietās, kur tā zaudējusi saķeri ar pamatni,
• pamatnes uzslīpēšana ar parketa slīpmašīnu vai citu piemērotu darba rīku, mitrā attīrīšana no putekļiem, nožāvēšana.
• bojāto vietu gruntēšana ar 10...15% atšķaidītu CAPALAC FUßBODENLACK vai ekvivalents.
• špaktelešāna
• krāsošana ar divkomponentu alkīda sveķu bāzes krāsu, krāsu uzklāt 2 kārtās. Tonis FERRO 20 vai ekvivalents, (Ieskaitot visus nepieciešamos materiālus un palīgmateriālus, saskaņā ar tehnologiju). Skat. apdares darbu tabulu.</t>
  </si>
  <si>
    <t>Vieglas karkasa starpsienas izbūve virs vējtvera stiklojuma: KNAUF profils CW75, ģipškartona apšuvums no abām pusēm, minerālvates (b=60mm) pildījums, kopā 100mm. h=450mm, (Ieskaitot visus nepieciešamos materiālus un palīgmateriālus, saskaņā ar tehnoloģiju KNAUF vai ekvivalents)</t>
  </si>
  <si>
    <t>Logailas sānu un augšējās plaknes apšūšana ar ģipškartona loksnēm  KNAUF GKFI (KNAUF BLUE) vai ekvivalents uz tērauda profilu karkasa, iespējama arī līmēšana tieši pie sienas, risinājumu precizēt pēc loga un durvju bloka montāžas</t>
  </si>
  <si>
    <t>Ķieģeļu sienas atjaunošana gar ārsienu</t>
  </si>
  <si>
    <t>Uz saplākšņu - cementa bāzes izlīdzinošais sastāvs "NOVORAPID" vai ekvivalents un elastīgas cementa bazes</t>
  </si>
  <si>
    <t>Virs grīdas - noņemamu koka režģu uzstādīšana:
- latas no apses koka   b=28mm, 
- uz koka brusām 50x50 mm,
- apdare-pirts lakas pārklājums</t>
  </si>
  <si>
    <t>Armēts izlidzinošais slānis 85÷115mm biez. (betona C25/30) izlīdzinošā kārta ar stiegrojuma sieta ø2BI ar soli 200x200mm uzstādīšanu), ieskaitot  betona sūknēšana un transportēšana</t>
  </si>
  <si>
    <t>vinila segums pelēkā tonī: biezums 2 mm, virskārta - 0.7mm, izmēru stabilitāte&lt;0.1%, pretslīde R10.</t>
  </si>
  <si>
    <t>Ūdensvads  no plastmasas caurulēm ar 9mm porgumijas pretkondensācijas izolāciju  0,040 w/mk, UPONOR vai ekvivalents De50x3.8</t>
  </si>
  <si>
    <t>Ūdensvads  no plastmasas caurulēm ar 9mm porgumijas pretkondensācijas izolāciju  0,040 w/mk, UPONOR vai ekvivalents De32x3</t>
  </si>
  <si>
    <t>Ūdensvads  no plastmasas caurulēmar 9mm porgumijas pretkondensācijas izolāciju  0,040 w/mk, UPONOR vai ekvivalents De20x2,0</t>
  </si>
  <si>
    <t>1.1</t>
  </si>
  <si>
    <t>1.2</t>
  </si>
  <si>
    <t>1.3</t>
  </si>
  <si>
    <t>1.4</t>
  </si>
  <si>
    <t>1.5</t>
  </si>
  <si>
    <t>1.6</t>
  </si>
  <si>
    <t>1.7</t>
  </si>
  <si>
    <t>1.8</t>
  </si>
  <si>
    <t>1.9</t>
  </si>
  <si>
    <t>1.10</t>
  </si>
  <si>
    <t>2</t>
  </si>
  <si>
    <t>Kanalizācija no plastmasas saimnieciskās kanalizācijas caurulēm PVC ø110 UPONOR vai ekvivalents montāža</t>
  </si>
  <si>
    <t>3.1</t>
  </si>
  <si>
    <t>3.2</t>
  </si>
  <si>
    <t>3.3</t>
  </si>
  <si>
    <t>3.4</t>
  </si>
  <si>
    <t>3.5</t>
  </si>
  <si>
    <t>3.6</t>
  </si>
  <si>
    <t>3.7</t>
  </si>
  <si>
    <t>3.8</t>
  </si>
  <si>
    <t>3.9</t>
  </si>
  <si>
    <t>3.10</t>
  </si>
  <si>
    <t>3.11</t>
  </si>
  <si>
    <t>10</t>
  </si>
  <si>
    <t>11</t>
  </si>
  <si>
    <t>22</t>
  </si>
  <si>
    <t>33</t>
  </si>
  <si>
    <t>14</t>
  </si>
  <si>
    <t>15</t>
  </si>
  <si>
    <t>17</t>
  </si>
  <si>
    <t>18</t>
  </si>
  <si>
    <t>19</t>
  </si>
  <si>
    <t>20</t>
  </si>
  <si>
    <t>21</t>
  </si>
  <si>
    <t>23</t>
  </si>
  <si>
    <t>24</t>
  </si>
  <si>
    <t>25</t>
  </si>
  <si>
    <t>26</t>
  </si>
  <si>
    <t>27</t>
  </si>
  <si>
    <t>28</t>
  </si>
  <si>
    <t>29</t>
  </si>
  <si>
    <t>30</t>
  </si>
  <si>
    <t>31</t>
  </si>
  <si>
    <t>32</t>
  </si>
  <si>
    <t>34</t>
  </si>
  <si>
    <t>35</t>
  </si>
  <si>
    <t>36</t>
  </si>
  <si>
    <t>37</t>
  </si>
  <si>
    <t>38</t>
  </si>
  <si>
    <t>39</t>
  </si>
  <si>
    <t>40</t>
  </si>
  <si>
    <t>41</t>
  </si>
  <si>
    <t>42</t>
  </si>
  <si>
    <t>Caurumu urbšana</t>
  </si>
  <si>
    <t>Caurumu aiztaisišana pēc montaža</t>
  </si>
  <si>
    <t>Sadzīves ventilators ar vienvirziena vārstu Silent 100 CHZ vai ekvivalents montāža
L(N)=50m³/h; H=35Pa Nel.=8W</t>
  </si>
  <si>
    <t>Sadzīves ventilators ar vienvirziena vārstu Silent 200 CHZ vai ekvivalents montāža
L(N)=80m³/h; H=35Pa Nel.=16W</t>
  </si>
  <si>
    <t>Gaisa vadu izolācija q=50mm MAT 35 ALC vai ekvivalents</t>
  </si>
  <si>
    <t>Parplūdes reste TVC-600X400 vai ekvivalents montāža</t>
  </si>
  <si>
    <t>Ugunsdrošības vārsts SKP 125 (EI60) vai ekvivalents</t>
  </si>
  <si>
    <t>Ugunsdrošības vārsts SKP 160 (EI60) vai ekvivalents</t>
  </si>
  <si>
    <t>Ugunsdrošības vārsts SKP200 (EI60) vai ekvivalents</t>
  </si>
  <si>
    <t>Ugunsdrošības vārsts SKPS120-01 600x300  vai ekvivalents</t>
  </si>
  <si>
    <t>Ugunsdrošības vārsts SKPS120-01 250x200  vai ekvivalents</t>
  </si>
  <si>
    <t>Ugunsdrošības vārsts SKPS120-01 400x300 vai ekvivalents</t>
  </si>
  <si>
    <t>Esoša ventilacijas sistemas demontāža un utilizācija</t>
  </si>
  <si>
    <t>Spēka sadalne SS-1, iekštipa, IP31, v/a</t>
  </si>
  <si>
    <t>Kabelis NYM ar dzīslām 5x95 mm², 0,6/1kV, PVC</t>
  </si>
  <si>
    <t>Kabelis ugunsdrošs (N)HXH-J FE 180 E30 ar Cu dzīslām 3x2,5 mm²</t>
  </si>
  <si>
    <t>4.1</t>
  </si>
  <si>
    <t>4.2</t>
  </si>
  <si>
    <t>4.3</t>
  </si>
  <si>
    <t>4.4</t>
  </si>
  <si>
    <t>4.5</t>
  </si>
  <si>
    <t>4.6</t>
  </si>
  <si>
    <t>4.7</t>
  </si>
  <si>
    <t>4.8</t>
  </si>
  <si>
    <t>4.9</t>
  </si>
  <si>
    <t>4.10</t>
  </si>
  <si>
    <t>4.11</t>
  </si>
  <si>
    <t>4.12</t>
  </si>
  <si>
    <t>4.13</t>
  </si>
  <si>
    <t>4.14</t>
  </si>
  <si>
    <t>5.1</t>
  </si>
  <si>
    <t>5.2</t>
  </si>
  <si>
    <t>5.3</t>
  </si>
  <si>
    <t>5.4</t>
  </si>
  <si>
    <t>5.5</t>
  </si>
  <si>
    <t>6.1</t>
  </si>
  <si>
    <t>6.2</t>
  </si>
  <si>
    <t>6.3</t>
  </si>
  <si>
    <t>6.4</t>
  </si>
  <si>
    <t>6.5</t>
  </si>
  <si>
    <t>6.6</t>
  </si>
  <si>
    <t>6.7</t>
  </si>
  <si>
    <t>6.8</t>
  </si>
  <si>
    <t>6.9</t>
  </si>
  <si>
    <t>6.10</t>
  </si>
  <si>
    <t>6.11</t>
  </si>
  <si>
    <t>6.12</t>
  </si>
  <si>
    <t>7.1</t>
  </si>
  <si>
    <t>7.2</t>
  </si>
  <si>
    <t xml:space="preserve">Grīdu segums no akmens masas flīzēm, gaiši pelēkbēšā tonī ar raupju virsmu  </t>
  </si>
  <si>
    <t>akmens masas flīzes</t>
  </si>
  <si>
    <t xml:space="preserve">atbilstošu gabalflīžu grīdlīste </t>
  </si>
  <si>
    <t>Kanalizācija no plastmasas saimnieciskās kanalizācijas caurulēm PVC ø50 UPONOR vai ekvivalents montāža</t>
  </si>
  <si>
    <t>SS-3, mūrēšana ar gāzbetona blokiem b=150 mm</t>
  </si>
  <si>
    <t>gāzbetona bloki b=150mm</t>
  </si>
  <si>
    <t>stiegrojums ø4 Bp I-100x100 armēt katru 3 rindu</t>
  </si>
  <si>
    <t>SS-3. Sienu virsmu apšūšana ar apdares dēlem uz koka latām gaisa šķirkārtai 22x50 un koka latām karkasa izveidei 30x50 s.600 (sauna) skat.; AR-09., (koka materiāli apse, liepa, melnalksnis, gaisa un tvaika izolācija ar alumīnija foliju, siltumizolācija  Paroc eXtra b=60mm vai ekvivalents, hidroizolācija, antiseptizēti kokmateriāli, metāla stiprinājumi. Ieskaitot visus nepieciešamos materiālus un palīgmateriālus, saskaņā ar tehnologiju). Ugunsreakcijas klase A2-S1,d0 lāvas no 28*90 mm lapu koka dēļiem, koka suga analoga  sienas apdares dēļiem (pēc pasūtītāja vēlēšanās iespējama lāvas un sienas dēļu apstrāde ar pirts eļļu vai aizsarglīdzekli).  Skat. apdares darbu kārtu.</t>
  </si>
  <si>
    <t>Sienu un starpsienu  virsmu un durvju aiļu apmetums, iekļaujot visus nepieciešamos materiālus (grunts, apmetums un citi palīgmateriāli) 20% no visa apjoma</t>
  </si>
  <si>
    <t>Ģipškartona starpsienu virsmu špaktelēšana, slīpēšana un gruntēšana, saskaņā ar tehnoloģiju</t>
  </si>
  <si>
    <t>Sienu virsmu špaktelēšana (2 reizes), slīpēšana un gruntēšana, sagatavošana apdarei, saskaņā ar tehnoloģiju</t>
  </si>
  <si>
    <t>dispersijas krāsa,  tonis - GINSTER 25</t>
  </si>
  <si>
    <t xml:space="preserve"> lateksa krāsa, tonis - GINSTER 140</t>
  </si>
  <si>
    <t xml:space="preserve">matētu krāsa, tonis - GINSTER15 </t>
  </si>
  <si>
    <t>Sienu virsmu krāsošana ar sanācijas krāsu  (dziļi matēta, mitrās berzes klase - 2), 2 kārtas (Ieskaitot visus nepieciešamos materiālus un palīgmateriālus, saskaņā ar tehnologiju).  Skat. apdares darbu tabulu.</t>
  </si>
  <si>
    <t>dispersijas krāsa, tonis 1969</t>
  </si>
  <si>
    <t>Sienu virsmu krāsošana ar matētu, berzes noturīgu dispersijas krāsu, tonis 1969, (tumši pelēks), krāsošana saskaņā ar tehnoloģiju (siena A-G un ārsienas ailas sānu un augšmala; starpsiena virs vējtvera stiklojuma)</t>
  </si>
  <si>
    <t>sanācijas matētu krāsa</t>
  </si>
  <si>
    <t>matētu krāsa,tonis - GINSTER15</t>
  </si>
  <si>
    <t>Grīdu segums no akmens masas flīzēm (telpās Nr.1.13÷1.21; Nr.1.28; 1.31)</t>
  </si>
  <si>
    <t xml:space="preserve">akmens masas flīzes gaiši pelēkbēšā tonī ar raupju virsmu </t>
  </si>
  <si>
    <t xml:space="preserve">akmens masas flīzes </t>
  </si>
  <si>
    <t>akmens masas flīzes gaiši pelēkbēšā tonī</t>
  </si>
  <si>
    <t>akmens masas flīzes gaiši pelēkbēšā tonī uz sieta (telpā Nr. 1.28)</t>
  </si>
  <si>
    <t>akmens masas flīzes, baltas</t>
  </si>
  <si>
    <t>akmens masas flīzes, sarkanas</t>
  </si>
  <si>
    <t>akmens masas flīzes, dzeltenas</t>
  </si>
  <si>
    <t>akmens masas flīzes, zaļas</t>
  </si>
  <si>
    <t>atbilstošu gabalflīžu grīdlīste</t>
  </si>
  <si>
    <t>Anodēta alumīnija profils - slieksnis durvju ailā dažādu segumu salaiduma vietā</t>
  </si>
  <si>
    <t>Grīdu segums no akmens masas flīzēm (telpās Nr.1.03÷1.05; Nr.1.08÷1.11; Nr.1.24÷1.26)</t>
  </si>
  <si>
    <t xml:space="preserve">akmens masas flīzes gaiši pelēkbēšā tonī </t>
  </si>
  <si>
    <t>Grīdu segums no akmens masas flīzēm (telpās Nr.0.02÷1.04; Nr.1.07; 1.29)</t>
  </si>
  <si>
    <t>Pakāpienu remonts:
• bojājumu un izdrupumu aizpildīšana ar epoksīda masu.
• virsmas apstrāde ar epoksīda pārklājumu flīzēm atbilstošā tonī. (saskaņā ar izveidošanas tehnoloģiju, iekļaujot visus nepieciešamos materiālus)</t>
  </si>
  <si>
    <t>Kāpņu 1. un pēdējo pakāpienu marķēt ar kontrastējošu, dzeltenu, ne mazāk kā 5 cm platu svītru visā kāpņu platumā</t>
  </si>
  <si>
    <t>Grīdu segums no akmens masas flīzēm (telpā Nr.1.06)</t>
  </si>
  <si>
    <t>akmens masas flīzes gaiši pelēkbēšā tonī uz sieta</t>
  </si>
  <si>
    <t>Speciālais nerūsējošā tērauda profils, h = 39mm - starp horizontālo grīdu un duškabīnes slīpo segumu, zem dušas sienas (telpā Nr.1.06)</t>
  </si>
  <si>
    <t xml:space="preserve">Grunts noblietēšana ar šķembām un pamatnes izveidošana no šķembām </t>
  </si>
  <si>
    <t>smalka smilts</t>
  </si>
  <si>
    <t>Grīdu segums no akmens masas flīzēm (telpā Nr.1.30)</t>
  </si>
  <si>
    <t>Uz esošā OSB - vinila segums uz līmes ieklāšana (iekļaujot visus nepieciešamos materiālus (grunts, linoleja līme, metināšanas aukla), telpā Nr.1.02.</t>
  </si>
  <si>
    <t>Speciālais nerūsējošā tērauda profils, h = 39mm - starp horizontālo grīdu un duškabīnes slīpo segumu, zem dušas sienas (telpas Nr. 1.28)</t>
  </si>
  <si>
    <t>Hidroizolācijas mastika gar sienām, gar trapu, hidroizolācija uz grīdas (uz sienām 20 cm augstumā)</t>
  </si>
  <si>
    <t>Tips G - 7</t>
  </si>
  <si>
    <t>Tips G - 8</t>
  </si>
  <si>
    <t>Monolīta betona grīdas b=150mm ar stiegrojumu (betons C20/25; siets S1 - ø12AIII-ø12AIII-250/250), ieskaitot  betona sūknēšana un transportēšana, ieskaitot veidņu, montāžu, demontāžu, distanceri, deformācijas šuves ja nepieciešams</t>
  </si>
  <si>
    <t>tm</t>
  </si>
  <si>
    <t>3.12</t>
  </si>
  <si>
    <t>Iekšējo PVC d=110mm stāvvadu demontāža/montāža, apdares atjaunošana (noteikūdeņi)</t>
  </si>
  <si>
    <t>Sienu koka apdares demontāža (telpā Nr.1.03; 1.22) un utilizācija</t>
  </si>
  <si>
    <t>Esošo el.skapja demontāža (tēlpā Nr.1.16)</t>
  </si>
  <si>
    <t>Kopā:</t>
  </si>
  <si>
    <t>Kopsavilkuma aprēķins Nr.1</t>
  </si>
  <si>
    <t>(darba veids vai konstruktīva elementa nosaukums)</t>
  </si>
  <si>
    <t>Par kopējo summu, EUR</t>
  </si>
  <si>
    <t xml:space="preserve"> Kopējā darbietilpība, c/h </t>
  </si>
  <si>
    <t>Kods, tāmes Nr.</t>
  </si>
  <si>
    <t>Būvdarbu veids vai konstruktīvā elementa nosaukums</t>
  </si>
  <si>
    <t xml:space="preserve">Tāmes izmaksas </t>
  </si>
  <si>
    <t>Tai skaitā</t>
  </si>
  <si>
    <t>Darb- ietilpība (c/st)</t>
  </si>
  <si>
    <t xml:space="preserve">darba alga </t>
  </si>
  <si>
    <t xml:space="preserve">būvizstrādājumi </t>
  </si>
  <si>
    <t xml:space="preserve">mehānismi </t>
  </si>
  <si>
    <t>1-1</t>
  </si>
  <si>
    <t>1-2</t>
  </si>
  <si>
    <t>1-3</t>
  </si>
  <si>
    <t xml:space="preserve">Virsizdevumi:           </t>
  </si>
  <si>
    <t>t.sk. darba aizsardzība:</t>
  </si>
  <si>
    <t xml:space="preserve">Peļņa:              </t>
  </si>
  <si>
    <t>Pavisam kopā:</t>
  </si>
  <si>
    <t>2-1</t>
  </si>
  <si>
    <t>2-2</t>
  </si>
  <si>
    <t>2-3</t>
  </si>
  <si>
    <t>LOKĀLĀ TĀME NR. 1-1</t>
  </si>
  <si>
    <t>Tāme sastādīta 2018.gada tirgus cenās</t>
  </si>
  <si>
    <t>Nr. p. k.</t>
  </si>
  <si>
    <t>Kods</t>
  </si>
  <si>
    <t>Būvdarbu 
nosaukums</t>
  </si>
  <si>
    <t>līg.c.</t>
  </si>
  <si>
    <t>I. Vispārējie celtniecības darbi</t>
  </si>
  <si>
    <t>II. Iekšējie specializētie darbi</t>
  </si>
  <si>
    <t>LOKĀLĀ TĀME NR. 2-1</t>
  </si>
  <si>
    <t>LOKĀLĀ TĀME NR. 1-3</t>
  </si>
  <si>
    <t>LOKĀLĀ TĀME NR. 1-2</t>
  </si>
  <si>
    <t>LOKĀLĀ TĀME NR. 2-2</t>
  </si>
  <si>
    <t>LOKĀLĀ TĀME NR. 2-3</t>
  </si>
  <si>
    <t>Grīdu flīžu seguma demontāža un utilizācija</t>
  </si>
  <si>
    <t>Iekšdurvis.</t>
  </si>
  <si>
    <t>D2; D3. Finierētas durvju montāža, finierēta kārba, kārbā iestrādāta blīvgumija, grīdā montēt nerūs. tērauda durvju atduru, tonētas, matētas lakas parklājums.krāsas toni skat.interjera risinājumā, ailas izmērus precizēt būvē, furnitūra-rokturis un eņģes no nerūsējošā tērauda, (ieskaitot skrūvēm, dībeļiem, stiprinājumiem, durvju apmalēm, montāžas putas un visus nepieciešamos materiālus). (Furnitūras paraugus saskaņot ar projekta autori) skat. lapā AR-08.</t>
  </si>
  <si>
    <t>D2, 900x2100mm, vienviru durvis</t>
  </si>
  <si>
    <t>D3, 1250x2100mm, divviru durvis</t>
  </si>
  <si>
    <t>D4. Finierētas divviru durvju montāža: finierēta kārba; kārbā iestrādāta blīvgumija; prasības furnitūrai: panikas durvju slēdzene saskaņā ar DIN EN.1125 iekšpusē (evakuācijas virzienā)-horizontals panikas rokturis no nerūsējošā  tērauda, Ārpusē (pretēji evakuācijas ceļam) - nekustīgs lielrokturis; eņģes no matēti hromēta tērauda; grīdā montēt nerūs. tērauda durvju atduru; tonētas, matētas lakas pārklājums. Krāsas toni skat. interjera risinājumā, (ieskaitot skrūvēm, dībeļiem, stiprinājumiem, durvju apmalēm, montāžas putas un visus nepieciešamos materiālus). Furnitūras paraugus saskaņot ar projekta autori, skat. lapā AR-08.</t>
  </si>
  <si>
    <t>D4. 1900x2350mm.</t>
  </si>
  <si>
    <t>D5, - 1gb; D5.1,- 3gb., stilotas alumīnija durvis gatavas piegādā pasūtītājs. Stiklam uzlīmēt matētu līmplēvi no abām pusēm, skat. lapā AR-08, (ieskaitot skrūvēm, dībeļiem, stiprinājumiem, durvju apmalēm, montāžas putas un visus nepieciešamos materiālus)</t>
  </si>
  <si>
    <t>PVC durvju montāža. Durvju brīvais platums ne mazāks par 900 mm (izņemot D6.1-700 mm,D6.2-800 mm), krāsa RAL 7004, grīdā montēt nerūs. tērauda durvju atduru, furnitūra-rokturis un eņģes no nerūsējošā tērauda, durvīm D6.2. - slēdzene, (ieskaitot skrūvēm, dībeļiem, stiprinājumiem, durvju apmalēm, montāžas putas un visus nepieciešamos materiālus). Furnitūras paraugus saskaņot ar projekta autori, skat. lapā AR-08.</t>
  </si>
  <si>
    <t>D6, - 900x2100mm.</t>
  </si>
  <si>
    <t>D6.1, - 700x2100mm.</t>
  </si>
  <si>
    <t>D6.2, - 900x2100mm.</t>
  </si>
  <si>
    <t>D6.3, - 900x2300mm.</t>
  </si>
  <si>
    <t>Gludas MDF durviju montāža. D7 durvju brīvais platums ne mazāks par 700 mm, apdare -  krāsojums,  RAL 7004, aplodas (kleides) no abām pusēm, kārbas paplatinājums 150 mm un 250 mm biezai sienai, kārbā iestrādāta blīvgumija. Prasības furnitūrai:
• rokturis, slēdzene un eņģes no matēta nerūs. tērauda.
• wc durvīm - speciālā slēdzene.
• grīdā montēt nerūs. tērauda durvju atduru. Ailu izmērus precizēt būvē. (ieskaitot skrūvēm, dībeļiem, stiprinājumiem, durvju apmalēm, montāžas putas un visus nepieciešamos materiālus). Furnitūras paraugus saskaņot ar projekta autori, skat. lapā AR-08.</t>
  </si>
  <si>
    <t>D7 - 700x2100mm</t>
  </si>
  <si>
    <t>D8 - 900x2100mm</t>
  </si>
  <si>
    <t>D8.1 - 800x2100mm</t>
  </si>
  <si>
    <t>Pirts durvju montāža. Durvju brīvais platums ne mazāks par 700 mm, vērtne - rūdīts, tonēts 8 mm stikls, kārba no alkšņa koka ar blīvgumiju. Prasības furnitūrai:
• rokturis no koka . 
• speciālās tērauda eņģes. (ieskaitot skrūvēm, dībeļiem, stiprinājumiem, durvju apmalēm, montāžas putas un visus nepieciešamos materiālus). Furnitūras paraugus saskaņot ar projekta autori, skat. lapā AR-08.</t>
  </si>
  <si>
    <t>D9 - 820x2100mm</t>
  </si>
  <si>
    <t>Esošo ieejas divviru durvju vērtņu (siena F-G) īslaicīga noņemšana, nogādāšana galdnieku darbnīcā un pārklāšana ar tonētu, pusmatētu laku, toni precizēt AU laikā. Skat. lapa IN-02.</t>
  </si>
  <si>
    <t>Vieglo starpsienas, skat. AR-10.</t>
  </si>
  <si>
    <t>VS-4.1630x2040xh2100mm. WC starpsiena (telpās 1.13.-1.14.,1.19.-1.20.) divam kabīnēm, materiāls - laminēta un impregnēta  lksp ar HPL pārklājumu, biezums 24 mm, krāsu toni skat.interjeru risinājumā, profili- anodēts alumīnijs, biezums 2 mm, furnitūra- rokturis, WC slēdzene no alumīnija vai nerūs. tērauda, (ieskaitot  visus nepieciešamos materiālus).</t>
  </si>
  <si>
    <t>VS-5. 900xh2100mm. Bezrāmju dušas starpsiena, materiāls - ūdensizturīgs un triecienizturīgs HPL 13 mm ( monolītais lamināts), krāsas toni skat.interjera risinajumā nerūs. tērauda furnitūra, (ieskaitot  visus nepieciešamos materiālus).</t>
  </si>
  <si>
    <t xml:space="preserve">Logi </t>
  </si>
  <si>
    <t>L1. 2300x900mm, logu bloku montāža, (gatavas piegādā pasūtītājs), ieskaitot visus nepieciešamos materiālus tvaika pašplatinošā blīvējošā lente, montāžas putas un palīgmateriāli).</t>
  </si>
  <si>
    <t>*</t>
  </si>
  <si>
    <t>LOGI UN DURVIS*</t>
  </si>
  <si>
    <t>keramikas flīzes, baltas</t>
  </si>
  <si>
    <t>keramikas flīzes, sarkanas</t>
  </si>
  <si>
    <t>keramikas flīzes, dzeltenas</t>
  </si>
  <si>
    <t>keramikas flīzes, zaļas</t>
  </si>
  <si>
    <t>Esošo durvju  bloku demontāža un utilizācija (telpās Nr.1.02; 1.03; 1.07; 1.09; 1.12; 1.17; 1.18; 1.13; 1.14; 1.19; 1.20; 1.21; 1.24; 1.28; 1.31; 1.30.)</t>
  </si>
  <si>
    <t>Būves nosaukums:  Būvdarbu veikšana Kultūras pils ēkā</t>
  </si>
  <si>
    <t>Objekta adrese: Smilšu ielā 92, Daugavpils</t>
  </si>
  <si>
    <t xml:space="preserve">Objekta nosaukums:  Sporta zāles korpusa telpu atjaunošana Smilšu ielā 92 </t>
  </si>
  <si>
    <t>Vispārceltniecības darbi</t>
  </si>
  <si>
    <t>Logi un durvis</t>
  </si>
  <si>
    <t>Identifikācijas Nr.DPD 2018/___</t>
  </si>
  <si>
    <r>
      <rPr>
        <b/>
        <sz val="11"/>
        <rFont val="Times New Roman"/>
        <family val="1"/>
      </rPr>
      <t>4</t>
    </r>
  </si>
  <si>
    <t>Sporta zāles korpusa telpu atjaunošana Smilšu ielā 92 (I.daļa)</t>
  </si>
  <si>
    <t>Sporta zāles triecienizsturīgie minerālšķiedru paneļu piekargriesti 600*1200, montāža (pēc esošo griestu demontāžas). Komplektēti ar montāžas profilu (saskaņā ar Krauf rekomendācijām vai ekvivalents), piekari un fiksācijas klipšiem, ieskaitot visus nepieciešamos materiālus un palīgmateriālus, saskaņā ar tehnologiju.</t>
  </si>
  <si>
    <t>VS-6. 1600x1850mm. Dušas durvis ar 1 nekustīgu un 2 bīdāmām daļām, rāmis- biezsienu alumīnijs baltā krāsā, rūdīts, caurspīdīgs 3mm stikls, iespējamais variants - RAVAK SUPERNOVA ASDP3, (ieskaitot  visus nepieciešamos materiālus) vai ekvivalents.</t>
  </si>
  <si>
    <t>VS-7. 1230x1230mm. Dušas durvis ar 1 nekustīgu un 2 bīdāmām daļām, rāmis- biezsienu alumīnijs baltā krāsā, rūdīts, caurspīdīgs 3mm stikls, iespējamais variants - RAVAK SUPERNOVA ASDP3, (ieskaitot  visus nepieciešamos materiālus) vai ekvivalents.</t>
  </si>
  <si>
    <t>Sadzīves ventilators ar vienvirziena vārstu Silent 200 CHZ vai ekvivalents montāža
L(N)=80m³/h; H=35PaNel.=16W</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</si>
</sst>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_-* #,##0.00&quot;р.&quot;_-;\-* #,##0.00&quot;р.&quot;_-;_-* &quot;-&quot;??&quot;р.&quot;_-;_-@_-"/>
    <numFmt numFmtId="187" formatCode="_-* #,##0.00_р_._-;\-* #,##0.00_р_._-;_-* &quot;-&quot;??_р_._-;_-@_-"/>
    <numFmt numFmtId="188" formatCode="0.0"/>
    <numFmt numFmtId="189" formatCode="0.000"/>
    <numFmt numFmtId="190" formatCode="_-* #,##0.00_-;\-* #,##0.00_-;_-* \-??_-;_-@_-"/>
    <numFmt numFmtId="191" formatCode="_(* #,##0.00_);_(* \(#,##0.00\);_(* \-??_);_(@_)"/>
    <numFmt numFmtId="192" formatCode="_-&quot;Ls &quot;* #,##0.00_-;&quot;-Ls &quot;* #,##0.00_-;_-&quot;Ls &quot;* \-??_-;_-@_-"/>
    <numFmt numFmtId="193" formatCode="&quot; &quot;#,##0.00&quot; &quot;;&quot;-&quot;#,##0.00&quot; &quot;;&quot; -&quot;#&quot; &quot;;&quot; &quot;@&quot; &quot;"/>
    <numFmt numFmtId="194" formatCode="&quot; &quot;#,##0.00&quot;    &quot;;&quot;-&quot;#,##0.00&quot;    &quot;;&quot; -&quot;#&quot;    &quot;;&quot; &quot;@&quot; &quot;"/>
    <numFmt numFmtId="195" formatCode="#,##0.00\ ;\-#,##0.00\ ;&quot; -&quot;#\ ;@\ "/>
    <numFmt numFmtId="196" formatCode="&quot; Ls &quot;#,##0.00&quot; &quot;;&quot;-Ls &quot;#,##0.00&quot; &quot;;&quot; Ls -&quot;#&quot; &quot;;&quot; &quot;@&quot; &quot;"/>
    <numFmt numFmtId="197" formatCode="&quot; &quot;#,##0.00&quot;р. &quot;;&quot;-&quot;#,##0.00&quot;р. &quot;;&quot; -&quot;#&quot;р. &quot;;&quot; &quot;@&quot; &quot;"/>
    <numFmt numFmtId="198" formatCode="[$-426]General"/>
    <numFmt numFmtId="199" formatCode="#,##0.00[$Ls-426];[Red]&quot;-&quot;#,##0.00[$Ls-426]"/>
    <numFmt numFmtId="200" formatCode="#,##0.00&quot; &quot;[$€-407];[Red]&quot;-&quot;#,##0.00&quot; &quot;[$€-407]"/>
    <numFmt numFmtId="201" formatCode="_-* #,##0&quot;$&quot;_-;\-* #,##0&quot;$&quot;_-;_-* &quot;-&quot;&quot;$&quot;_-;_-@_-"/>
    <numFmt numFmtId="202" formatCode="_-* #,##0.00&quot;$&quot;_-;\-* #,##0.00&quot;$&quot;_-;_-* &quot;-&quot;??&quot;$&quot;_-;_-@_-"/>
    <numFmt numFmtId="203" formatCode="m\o\n\th\ d\,\ yyyy"/>
    <numFmt numFmtId="204" formatCode="#.00"/>
    <numFmt numFmtId="205" formatCode="#."/>
    <numFmt numFmtId="206" formatCode="&quot;See Note &quot;\ #"/>
    <numFmt numFmtId="207" formatCode="#,##0.00_р_."/>
    <numFmt numFmtId="208" formatCode="dd\.mm\.yyyy"/>
    <numFmt numFmtId="209" formatCode="[$-FC19]d\ mmmm\ yyyy\ &quot;г.&quot;"/>
    <numFmt numFmtId="210" formatCode="_-* #,##0.00_р_._-;\-* #,##0.00_р_._-;_-* \-??_р_._-;_-@_-"/>
    <numFmt numFmtId="211" formatCode="0.0000"/>
  </numFmts>
  <fonts count="57">
    <font>
      <sz val="11"/>
      <color theme="1"/>
      <name val="Calibri"/>
      <family val="2"/>
    </font>
    <font>
      <sz val="11"/>
      <color indexed="8"/>
      <name val="Calibri"/>
      <family val="2"/>
    </font>
    <font>
      <sz val="10"/>
      <name val="Arial"/>
      <family val="2"/>
    </font>
    <font>
      <sz val="12"/>
      <name val="Times New Roman"/>
      <family val="1"/>
    </font>
    <font>
      <sz val="10"/>
      <name val="Helv"/>
      <family val="0"/>
    </font>
    <font>
      <sz val="10"/>
      <name val="Tahoma"/>
      <family val="2"/>
    </font>
    <font>
      <sz val="12"/>
      <name val="Courier New"/>
      <family val="3"/>
    </font>
    <font>
      <u val="single"/>
      <sz val="11"/>
      <color indexed="36"/>
      <name val="Calibri"/>
      <family val="2"/>
    </font>
    <font>
      <u val="single"/>
      <sz val="11"/>
      <color indexed="12"/>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name val="Times New Roman"/>
      <family val="1"/>
    </font>
    <font>
      <sz val="10"/>
      <name val="Arial Cyr"/>
      <family val="0"/>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b/>
      <i/>
      <u val="single"/>
      <sz val="14"/>
      <name val="Times New Roman"/>
      <family val="1"/>
    </font>
    <font>
      <b/>
      <sz val="11"/>
      <name val="Times New Roman"/>
      <family val="1"/>
    </font>
    <font>
      <sz val="11"/>
      <name val="Times New Roman"/>
      <family val="1"/>
    </font>
    <font>
      <i/>
      <sz val="11"/>
      <name val="Times New Roman"/>
      <family val="1"/>
    </font>
    <font>
      <b/>
      <sz val="14"/>
      <name val="Times New Roman"/>
      <family val="1"/>
    </font>
    <font>
      <b/>
      <i/>
      <u val="single"/>
      <sz val="12"/>
      <name val="Times New Roman"/>
      <family val="1"/>
    </font>
    <font>
      <sz val="11"/>
      <color indexed="8"/>
      <name val="Times New Roman"/>
      <family val="1"/>
    </font>
    <font>
      <sz val="11"/>
      <color theme="1"/>
      <name val="Times New Roman"/>
      <family val="1"/>
    </font>
  </fonts>
  <fills count="5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lightGray"/>
    </fill>
    <fill>
      <patternFill patternType="solid">
        <fgColor indexed="43"/>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bottom style="hair"/>
    </border>
    <border>
      <left style="thin"/>
      <right style="thin"/>
      <top>
        <color indexed="63"/>
      </top>
      <bottom style="hair"/>
    </border>
    <border>
      <left style="thin"/>
      <right style="medium"/>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medium"/>
      <bottom style="hair"/>
    </border>
    <border>
      <left style="thin"/>
      <right style="medium"/>
      <top style="medium"/>
      <bottom style="hair"/>
    </border>
    <border>
      <left style="thin"/>
      <right style="medium"/>
      <top style="hair"/>
      <bottom style="medium"/>
    </border>
    <border>
      <left/>
      <right style="thin"/>
      <top style="medium"/>
      <bottom style="medium"/>
    </border>
    <border>
      <left style="medium"/>
      <right style="thin"/>
      <top style="medium"/>
      <bottom style="hair"/>
    </border>
    <border>
      <left>
        <color indexed="63"/>
      </left>
      <right style="thin"/>
      <top style="medium"/>
      <bottom style="hair"/>
    </border>
    <border>
      <left>
        <color indexed="63"/>
      </left>
      <right style="thin"/>
      <top style="hair"/>
      <bottom style="hair"/>
    </border>
    <border>
      <left style="medium"/>
      <right style="thin"/>
      <top style="medium"/>
      <bottom>
        <color indexed="63"/>
      </bottom>
    </border>
    <border>
      <left style="thin"/>
      <right>
        <color indexed="63"/>
      </right>
      <top style="medium"/>
      <bottom style="hair"/>
    </border>
    <border>
      <left style="medium"/>
      <right style="thin"/>
      <top style="hair"/>
      <bottom style="medium"/>
    </border>
    <border>
      <left style="thin"/>
      <right style="thin"/>
      <top style="hair"/>
      <bottom style="medium"/>
    </border>
    <border>
      <left style="medium"/>
      <right/>
      <top style="medium"/>
      <bottom style="hair"/>
    </border>
    <border>
      <left/>
      <right/>
      <top style="medium"/>
      <bottom style="hair"/>
    </border>
    <border>
      <left style="thin"/>
      <right>
        <color indexed="63"/>
      </right>
      <top style="hair"/>
      <bottom style="hair"/>
    </border>
    <border>
      <left style="thin"/>
      <right>
        <color indexed="63"/>
      </right>
      <top style="medium"/>
      <bottom>
        <color indexed="63"/>
      </bottom>
    </border>
    <border>
      <left>
        <color indexed="63"/>
      </left>
      <right style="thin"/>
      <top style="medium"/>
      <bottom>
        <color indexed="63"/>
      </bottom>
    </border>
    <border>
      <left style="thin"/>
      <right/>
      <top/>
      <bottom style="medium"/>
    </border>
    <border>
      <left/>
      <right style="thin"/>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style="medium"/>
    </border>
  </borders>
  <cellStyleXfs count="4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lignment/>
      <protection/>
    </xf>
    <xf numFmtId="0" fontId="9" fillId="3" borderId="0">
      <alignment/>
      <protection/>
    </xf>
    <xf numFmtId="0" fontId="9" fillId="4" borderId="0" applyNumberFormat="0" applyBorder="0" applyAlignment="0" applyProtection="0"/>
    <xf numFmtId="0" fontId="9" fillId="4" borderId="0" applyNumberFormat="0" applyBorder="0" applyAlignment="0" applyProtection="0"/>
    <xf numFmtId="0" fontId="9" fillId="5" borderId="0">
      <alignment/>
      <protection/>
    </xf>
    <xf numFmtId="0" fontId="9"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2" borderId="0">
      <alignment/>
      <protection/>
    </xf>
    <xf numFmtId="0" fontId="1" fillId="12" borderId="0">
      <alignment/>
      <protection/>
    </xf>
    <xf numFmtId="0" fontId="1" fillId="7" borderId="0" applyNumberFormat="0" applyBorder="0" applyAlignment="0" applyProtection="0"/>
    <xf numFmtId="0" fontId="1" fillId="7" borderId="0" applyNumberFormat="0" applyBorder="0" applyAlignment="0" applyProtection="0"/>
    <xf numFmtId="0" fontId="1" fillId="13" borderId="0">
      <alignment/>
      <protection/>
    </xf>
    <xf numFmtId="0" fontId="1" fillId="13" borderId="0">
      <alignment/>
      <protection/>
    </xf>
    <xf numFmtId="0" fontId="1" fillId="8" borderId="0" applyNumberFormat="0" applyBorder="0" applyAlignment="0" applyProtection="0"/>
    <xf numFmtId="0" fontId="1" fillId="8" borderId="0" applyNumberFormat="0" applyBorder="0" applyAlignment="0" applyProtection="0"/>
    <xf numFmtId="0" fontId="1" fillId="14" borderId="0">
      <alignment/>
      <protection/>
    </xf>
    <xf numFmtId="0" fontId="1" fillId="14" borderId="0">
      <alignment/>
      <protection/>
    </xf>
    <xf numFmtId="0" fontId="1" fillId="9" borderId="0" applyNumberFormat="0" applyBorder="0" applyAlignment="0" applyProtection="0"/>
    <xf numFmtId="0" fontId="1" fillId="9" borderId="0" applyNumberFormat="0" applyBorder="0" applyAlignment="0" applyProtection="0"/>
    <xf numFmtId="0" fontId="1" fillId="15" borderId="0">
      <alignment/>
      <protection/>
    </xf>
    <xf numFmtId="0" fontId="1" fillId="15" borderId="0">
      <alignment/>
      <protection/>
    </xf>
    <xf numFmtId="0" fontId="1" fillId="10" borderId="0" applyNumberFormat="0" applyBorder="0" applyAlignment="0" applyProtection="0"/>
    <xf numFmtId="0" fontId="1" fillId="10" borderId="0" applyNumberFormat="0" applyBorder="0" applyAlignment="0" applyProtection="0"/>
    <xf numFmtId="0" fontId="1" fillId="16" borderId="0">
      <alignment/>
      <protection/>
    </xf>
    <xf numFmtId="0" fontId="1" fillId="16" borderId="0">
      <alignment/>
      <protection/>
    </xf>
    <xf numFmtId="0" fontId="1" fillId="11" borderId="0" applyNumberFormat="0" applyBorder="0" applyAlignment="0" applyProtection="0"/>
    <xf numFmtId="0" fontId="1" fillId="11" borderId="0" applyNumberFormat="0" applyBorder="0" applyAlignment="0" applyProtection="0"/>
    <xf numFmtId="0" fontId="1" fillId="17" borderId="0">
      <alignment/>
      <protection/>
    </xf>
    <xf numFmtId="0" fontId="1" fillId="17" borderId="0">
      <alignment/>
      <protection/>
    </xf>
    <xf numFmtId="0" fontId="9" fillId="18" borderId="0" applyNumberFormat="0" applyBorder="0" applyAlignment="0" applyProtection="0"/>
    <xf numFmtId="0" fontId="9" fillId="18" borderId="0" applyNumberFormat="0" applyBorder="0" applyAlignment="0" applyProtection="0"/>
    <xf numFmtId="0" fontId="9" fillId="19" borderId="0">
      <alignment/>
      <protection/>
    </xf>
    <xf numFmtId="0" fontId="9" fillId="19"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lignment/>
      <protection/>
    </xf>
    <xf numFmtId="0" fontId="9" fillId="21" borderId="0">
      <alignment/>
      <protection/>
    </xf>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lignment/>
      <protection/>
    </xf>
    <xf numFmtId="0" fontId="1" fillId="26" borderId="0">
      <alignment/>
      <protection/>
    </xf>
    <xf numFmtId="0" fontId="1" fillId="23" borderId="0" applyNumberFormat="0" applyBorder="0" applyAlignment="0" applyProtection="0"/>
    <xf numFmtId="0" fontId="1" fillId="23" borderId="0" applyNumberFormat="0" applyBorder="0" applyAlignment="0" applyProtection="0"/>
    <xf numFmtId="0" fontId="1" fillId="27" borderId="0">
      <alignment/>
      <protection/>
    </xf>
    <xf numFmtId="0" fontId="1" fillId="27" borderId="0">
      <alignment/>
      <protection/>
    </xf>
    <xf numFmtId="0" fontId="1" fillId="24" borderId="0" applyNumberFormat="0" applyBorder="0" applyAlignment="0" applyProtection="0"/>
    <xf numFmtId="0" fontId="1" fillId="24" borderId="0" applyNumberFormat="0" applyBorder="0" applyAlignment="0" applyProtection="0"/>
    <xf numFmtId="0" fontId="1" fillId="28" borderId="0">
      <alignment/>
      <protection/>
    </xf>
    <xf numFmtId="0" fontId="1" fillId="28" borderId="0">
      <alignment/>
      <protection/>
    </xf>
    <xf numFmtId="0" fontId="1" fillId="9" borderId="0" applyNumberFormat="0" applyBorder="0" applyAlignment="0" applyProtection="0"/>
    <xf numFmtId="0" fontId="1" fillId="9" borderId="0" applyNumberFormat="0" applyBorder="0" applyAlignment="0" applyProtection="0"/>
    <xf numFmtId="0" fontId="1" fillId="15" borderId="0">
      <alignment/>
      <protection/>
    </xf>
    <xf numFmtId="0" fontId="1" fillId="15" borderId="0">
      <alignment/>
      <protection/>
    </xf>
    <xf numFmtId="0" fontId="1" fillId="22" borderId="0" applyNumberFormat="0" applyBorder="0" applyAlignment="0" applyProtection="0"/>
    <xf numFmtId="0" fontId="1" fillId="22" borderId="0" applyNumberFormat="0" applyBorder="0" applyAlignment="0" applyProtection="0"/>
    <xf numFmtId="0" fontId="1" fillId="26" borderId="0">
      <alignment/>
      <protection/>
    </xf>
    <xf numFmtId="0" fontId="1" fillId="26" borderId="0">
      <alignment/>
      <protection/>
    </xf>
    <xf numFmtId="0" fontId="1" fillId="25" borderId="0" applyNumberFormat="0" applyBorder="0" applyAlignment="0" applyProtection="0"/>
    <xf numFmtId="0" fontId="1" fillId="25" borderId="0" applyNumberFormat="0" applyBorder="0" applyAlignment="0" applyProtection="0"/>
    <xf numFmtId="0" fontId="1" fillId="29" borderId="0">
      <alignment/>
      <protection/>
    </xf>
    <xf numFmtId="0" fontId="1" fillId="29" borderId="0">
      <alignment/>
      <protection/>
    </xf>
    <xf numFmtId="0" fontId="9" fillId="30" borderId="0" applyNumberFormat="0" applyBorder="0" applyAlignment="0" applyProtection="0"/>
    <xf numFmtId="0" fontId="9" fillId="30" borderId="0" applyNumberFormat="0" applyBorder="0" applyAlignment="0" applyProtection="0"/>
    <xf numFmtId="0" fontId="9" fillId="31" borderId="0">
      <alignment/>
      <protection/>
    </xf>
    <xf numFmtId="0" fontId="9" fillId="31" borderId="0">
      <alignment/>
      <protection/>
    </xf>
    <xf numFmtId="0" fontId="9" fillId="32" borderId="0" applyNumberFormat="0" applyBorder="0" applyAlignment="0" applyProtection="0"/>
    <xf numFmtId="0" fontId="9" fillId="32" borderId="0" applyNumberFormat="0" applyBorder="0" applyAlignment="0" applyProtection="0"/>
    <xf numFmtId="0" fontId="9" fillId="33" borderId="0">
      <alignment/>
      <protection/>
    </xf>
    <xf numFmtId="0" fontId="9" fillId="33" borderId="0">
      <alignment/>
      <protection/>
    </xf>
    <xf numFmtId="0" fontId="9" fillId="34"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0" borderId="0" applyNumberFormat="0" applyBorder="0" applyAlignment="0" applyProtection="0"/>
    <xf numFmtId="0" fontId="9" fillId="30" borderId="0" applyNumberFormat="0" applyBorder="0" applyAlignment="0" applyProtection="0"/>
    <xf numFmtId="0" fontId="9" fillId="35" borderId="0" applyNumberFormat="0" applyBorder="0" applyAlignment="0" applyProtection="0"/>
    <xf numFmtId="0" fontId="9" fillId="34"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0" borderId="0" applyNumberFormat="0" applyBorder="0" applyAlignment="0" applyProtection="0"/>
    <xf numFmtId="0" fontId="9" fillId="30" borderId="0" applyNumberFormat="0" applyBorder="0" applyAlignment="0" applyProtection="0"/>
    <xf numFmtId="0" fontId="9" fillId="35"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6" borderId="0">
      <alignment/>
      <protection/>
    </xf>
    <xf numFmtId="0" fontId="9" fillId="36" borderId="0">
      <alignment/>
      <protection/>
    </xf>
    <xf numFmtId="0" fontId="9" fillId="23" borderId="0" applyNumberFormat="0" applyBorder="0" applyAlignment="0" applyProtection="0"/>
    <xf numFmtId="0" fontId="9" fillId="23" borderId="0" applyNumberFormat="0" applyBorder="0" applyAlignment="0" applyProtection="0"/>
    <xf numFmtId="0" fontId="9" fillId="27" borderId="0">
      <alignment/>
      <protection/>
    </xf>
    <xf numFmtId="0" fontId="9" fillId="27" borderId="0">
      <alignment/>
      <protection/>
    </xf>
    <xf numFmtId="0" fontId="9" fillId="24" borderId="0" applyNumberFormat="0" applyBorder="0" applyAlignment="0" applyProtection="0"/>
    <xf numFmtId="0" fontId="9" fillId="24" borderId="0" applyNumberFormat="0" applyBorder="0" applyAlignment="0" applyProtection="0"/>
    <xf numFmtId="0" fontId="9" fillId="28" borderId="0">
      <alignment/>
      <protection/>
    </xf>
    <xf numFmtId="0" fontId="9" fillId="28"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lignment/>
      <protection/>
    </xf>
    <xf numFmtId="0" fontId="9" fillId="21" borderId="0">
      <alignment/>
      <protection/>
    </xf>
    <xf numFmtId="0" fontId="9" fillId="30" borderId="0" applyNumberFormat="0" applyBorder="0" applyAlignment="0" applyProtection="0"/>
    <xf numFmtId="0" fontId="9" fillId="30" borderId="0" applyNumberFormat="0" applyBorder="0" applyAlignment="0" applyProtection="0"/>
    <xf numFmtId="0" fontId="9" fillId="31" borderId="0">
      <alignment/>
      <protection/>
    </xf>
    <xf numFmtId="0" fontId="9" fillId="31" borderId="0">
      <alignment/>
      <protection/>
    </xf>
    <xf numFmtId="0" fontId="9" fillId="35" borderId="0" applyNumberFormat="0" applyBorder="0" applyAlignment="0" applyProtection="0"/>
    <xf numFmtId="0" fontId="9" fillId="35" borderId="0" applyNumberFormat="0" applyBorder="0" applyAlignment="0" applyProtection="0"/>
    <xf numFmtId="0" fontId="9" fillId="37" borderId="0">
      <alignment/>
      <protection/>
    </xf>
    <xf numFmtId="0" fontId="9" fillId="37" borderId="0">
      <alignment/>
      <protection/>
    </xf>
    <xf numFmtId="201" fontId="34" fillId="0" borderId="0" applyFont="0" applyFill="0" applyBorder="0" applyAlignment="0" applyProtection="0"/>
    <xf numFmtId="202" fontId="34" fillId="0" borderId="0" applyFont="0" applyFill="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8" borderId="0" applyNumberFormat="0" applyBorder="0" applyAlignment="0" applyProtection="0"/>
    <xf numFmtId="0" fontId="9" fillId="25" borderId="0" applyNumberFormat="0" applyBorder="0" applyAlignment="0" applyProtection="0"/>
    <xf numFmtId="0" fontId="9" fillId="2" borderId="0" applyNumberFormat="0" applyBorder="0" applyAlignment="0" applyProtection="0"/>
    <xf numFmtId="0" fontId="9" fillId="18" borderId="0" applyNumberFormat="0" applyBorder="0" applyAlignment="0" applyProtection="0"/>
    <xf numFmtId="0" fontId="10" fillId="39" borderId="1" applyNumberFormat="0" applyAlignment="0" applyProtection="0"/>
    <xf numFmtId="0" fontId="10" fillId="39" borderId="1" applyNumberFormat="0" applyAlignment="0" applyProtection="0"/>
    <xf numFmtId="0" fontId="10" fillId="40" borderId="1">
      <alignment/>
      <protection/>
    </xf>
    <xf numFmtId="0" fontId="10" fillId="40" borderId="1">
      <alignment/>
      <protection/>
    </xf>
    <xf numFmtId="0" fontId="25" fillId="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lignment/>
      <protection/>
    </xf>
    <xf numFmtId="0" fontId="11" fillId="0" borderId="0">
      <alignment/>
      <protection/>
    </xf>
    <xf numFmtId="0" fontId="10" fillId="39" borderId="1" applyNumberFormat="0" applyAlignment="0" applyProtection="0"/>
    <xf numFmtId="0" fontId="23" fillId="3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0" fontId="2" fillId="0" borderId="0" applyFill="0" applyBorder="0" applyAlignment="0" applyProtection="0"/>
    <xf numFmtId="191" fontId="6" fillId="0" borderId="0" applyFill="0" applyBorder="0" applyAlignment="0" applyProtection="0"/>
    <xf numFmtId="193" fontId="19" fillId="0" borderId="0">
      <alignment/>
      <protection/>
    </xf>
    <xf numFmtId="43" fontId="2" fillId="0" borderId="0" applyFont="0" applyFill="0" applyBorder="0" applyAlignment="0" applyProtection="0"/>
    <xf numFmtId="193" fontId="19" fillId="0" borderId="0">
      <alignment/>
      <protection/>
    </xf>
    <xf numFmtId="43"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95" fontId="1" fillId="0" borderId="0" applyFill="0" applyBorder="0" applyAlignment="0" applyProtection="0"/>
    <xf numFmtId="194" fontId="19" fillId="0" borderId="0">
      <alignment/>
      <protection/>
    </xf>
    <xf numFmtId="187" fontId="2" fillId="0" borderId="0" applyFont="0" applyFill="0" applyBorder="0" applyAlignment="0" applyProtection="0"/>
    <xf numFmtId="187"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92" fontId="2" fillId="0" borderId="0" applyFill="0" applyBorder="0" applyAlignment="0" applyProtection="0"/>
    <xf numFmtId="196" fontId="35" fillId="0" borderId="0">
      <alignment/>
      <protection/>
    </xf>
    <xf numFmtId="197" fontId="19" fillId="0" borderId="0">
      <alignment/>
      <protection/>
    </xf>
    <xf numFmtId="197" fontId="19" fillId="0" borderId="0">
      <alignment/>
      <protection/>
    </xf>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203" fontId="40" fillId="0" borderId="0">
      <alignment/>
      <protection locked="0"/>
    </xf>
    <xf numFmtId="169" fontId="2" fillId="0" borderId="0" applyFont="0" applyFill="0" applyBorder="0" applyAlignment="0" applyProtection="0"/>
    <xf numFmtId="4" fontId="4" fillId="0" borderId="0" applyFont="0" applyFill="0" applyBorder="0" applyAlignment="0" applyProtection="0"/>
    <xf numFmtId="0" fontId="41" fillId="0" borderId="0" applyNumberFormat="0">
      <alignment/>
      <protection/>
    </xf>
    <xf numFmtId="0" fontId="2" fillId="0" borderId="0">
      <alignment/>
      <protection/>
    </xf>
    <xf numFmtId="198" fontId="35" fillId="0" borderId="0">
      <alignment/>
      <protection/>
    </xf>
    <xf numFmtId="198" fontId="19" fillId="0" borderId="0">
      <alignment/>
      <protection/>
    </xf>
    <xf numFmtId="0" fontId="1" fillId="0" borderId="0">
      <alignment/>
      <protection/>
    </xf>
    <xf numFmtId="0" fontId="1" fillId="0" borderId="0">
      <alignment/>
      <protection/>
    </xf>
    <xf numFmtId="0" fontId="22" fillId="0" borderId="0" applyNumberFormat="0" applyFill="0" applyBorder="0" applyAlignment="0" applyProtection="0"/>
    <xf numFmtId="204" fontId="40" fillId="0" borderId="0">
      <alignment/>
      <protection locked="0"/>
    </xf>
    <xf numFmtId="0" fontId="7" fillId="0" borderId="0" applyNumberFormat="0" applyFill="0" applyBorder="0" applyAlignment="0" applyProtection="0"/>
    <xf numFmtId="0" fontId="16" fillId="8" borderId="0" applyNumberFormat="0" applyBorder="0" applyAlignment="0" applyProtection="0"/>
    <xf numFmtId="0" fontId="16" fillId="41" borderId="0" applyNumberFormat="0" applyBorder="0" applyAlignment="0" applyProtection="0"/>
    <xf numFmtId="0" fontId="36" fillId="0" borderId="0">
      <alignment horizontal="center"/>
      <protection/>
    </xf>
    <xf numFmtId="0" fontId="29" fillId="0" borderId="3" applyNumberFormat="0" applyFill="0" applyAlignment="0" applyProtection="0"/>
    <xf numFmtId="198" fontId="36" fillId="0" borderId="0">
      <alignment horizontal="center"/>
      <protection/>
    </xf>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6" fillId="0" borderId="0">
      <alignment horizontal="center" textRotation="90"/>
      <protection/>
    </xf>
    <xf numFmtId="198" fontId="36" fillId="0" borderId="0">
      <alignment horizontal="center" textRotation="90"/>
      <protection/>
    </xf>
    <xf numFmtId="205" fontId="42" fillId="0" borderId="0">
      <alignment/>
      <protection locked="0"/>
    </xf>
    <xf numFmtId="205" fontId="42" fillId="0" borderId="0">
      <alignment/>
      <protection locked="0"/>
    </xf>
    <xf numFmtId="0" fontId="43" fillId="42" borderId="0">
      <alignment/>
      <protection/>
    </xf>
    <xf numFmtId="0" fontId="44" fillId="1" borderId="0">
      <alignment/>
      <protection/>
    </xf>
    <xf numFmtId="0" fontId="45" fillId="0" borderId="0">
      <alignment/>
      <protection/>
    </xf>
    <xf numFmtId="0" fontId="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protection/>
    </xf>
    <xf numFmtId="0" fontId="12" fillId="0" borderId="0">
      <alignment/>
      <protection/>
    </xf>
    <xf numFmtId="0" fontId="13" fillId="11" borderId="1" applyNumberFormat="0" applyAlignment="0" applyProtection="0"/>
    <xf numFmtId="0" fontId="13" fillId="11" borderId="1" applyNumberFormat="0" applyAlignment="0" applyProtection="0"/>
    <xf numFmtId="0" fontId="13" fillId="17" borderId="1">
      <alignment/>
      <protection/>
    </xf>
    <xf numFmtId="0" fontId="13" fillId="17" borderId="1">
      <alignment/>
      <protection/>
    </xf>
    <xf numFmtId="0" fontId="13" fillId="11" borderId="1" applyNumberFormat="0" applyAlignment="0" applyProtection="0"/>
    <xf numFmtId="0" fontId="9" fillId="2" borderId="0" applyNumberFormat="0" applyBorder="0" applyAlignment="0" applyProtection="0"/>
    <xf numFmtId="0" fontId="9" fillId="4"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14" fillId="39" borderId="6" applyNumberFormat="0" applyAlignment="0" applyProtection="0"/>
    <xf numFmtId="0" fontId="14" fillId="39" borderId="6" applyNumberFormat="0" applyAlignment="0" applyProtection="0"/>
    <xf numFmtId="0" fontId="14" fillId="40" borderId="6">
      <alignment/>
      <protection/>
    </xf>
    <xf numFmtId="0" fontId="14" fillId="40" borderId="6">
      <alignment/>
      <protection/>
    </xf>
    <xf numFmtId="0" fontId="34" fillId="0" borderId="0">
      <alignment/>
      <protection/>
    </xf>
    <xf numFmtId="0" fontId="15" fillId="0" borderId="7" applyNumberFormat="0" applyFill="0" applyAlignment="0" applyProtection="0"/>
    <xf numFmtId="0" fontId="15" fillId="0" borderId="7" applyNumberFormat="0" applyFill="0" applyAlignment="0" applyProtection="0"/>
    <xf numFmtId="0" fontId="15" fillId="0" borderId="7">
      <alignment/>
      <protection/>
    </xf>
    <xf numFmtId="0" fontId="15" fillId="0" borderId="7">
      <alignment/>
      <protection/>
    </xf>
    <xf numFmtId="0" fontId="16" fillId="8" borderId="0" applyNumberFormat="0" applyBorder="0" applyAlignment="0" applyProtection="0"/>
    <xf numFmtId="0" fontId="16" fillId="14" borderId="0">
      <alignment/>
      <protection/>
    </xf>
    <xf numFmtId="0" fontId="16" fillId="14" borderId="0">
      <alignment/>
      <protection/>
    </xf>
    <xf numFmtId="0" fontId="24" fillId="0" borderId="8" applyNumberFormat="0" applyFill="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lignment/>
      <protection/>
    </xf>
    <xf numFmtId="0" fontId="17" fillId="44" borderId="0">
      <alignment/>
      <protection/>
    </xf>
    <xf numFmtId="0" fontId="17" fillId="43" borderId="0" applyNumberFormat="0" applyBorder="0" applyAlignment="0" applyProtection="0"/>
    <xf numFmtId="0" fontId="18"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vertical="center" wrapText="1"/>
      <protection/>
    </xf>
    <xf numFmtId="0" fontId="2" fillId="0" borderId="0">
      <alignment/>
      <protection/>
    </xf>
    <xf numFmtId="0" fontId="5" fillId="0" borderId="0">
      <alignment/>
      <protection/>
    </xf>
    <xf numFmtId="0" fontId="2" fillId="0" borderId="0">
      <alignment/>
      <protection/>
    </xf>
    <xf numFmtId="198" fontId="35" fillId="0" borderId="0">
      <alignment/>
      <protection/>
    </xf>
    <xf numFmtId="0" fontId="1" fillId="0" borderId="0">
      <alignment/>
      <protection/>
    </xf>
    <xf numFmtId="198" fontId="1" fillId="0" borderId="0">
      <alignment/>
      <protection/>
    </xf>
    <xf numFmtId="198" fontId="1" fillId="0" borderId="0">
      <alignment/>
      <protection/>
    </xf>
    <xf numFmtId="0" fontId="1" fillId="0" borderId="0">
      <alignment/>
      <protection/>
    </xf>
    <xf numFmtId="0" fontId="2" fillId="0" borderId="0">
      <alignment/>
      <protection/>
    </xf>
    <xf numFmtId="0" fontId="2" fillId="0" borderId="0">
      <alignment/>
      <protection/>
    </xf>
    <xf numFmtId="198" fontId="19" fillId="0" borderId="0">
      <alignment/>
      <protection/>
    </xf>
    <xf numFmtId="198"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wrapText="1"/>
      <protection/>
    </xf>
    <xf numFmtId="0" fontId="1" fillId="0" borderId="0">
      <alignment/>
      <protection/>
    </xf>
    <xf numFmtId="0" fontId="2" fillId="0" borderId="0">
      <alignment/>
      <protection/>
    </xf>
    <xf numFmtId="198" fontId="35" fillId="0" borderId="0">
      <alignment vertical="center"/>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198" fontId="37" fillId="0" borderId="0">
      <alignment/>
      <protection/>
    </xf>
    <xf numFmtId="198" fontId="37"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198" fontId="35"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198" fontId="35" fillId="0" borderId="0">
      <alignment/>
      <protection/>
    </xf>
    <xf numFmtId="198" fontId="35" fillId="0" borderId="0">
      <alignment/>
      <protection/>
    </xf>
    <xf numFmtId="0" fontId="46"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45" borderId="0">
      <alignment vertical="center" wrapText="1"/>
      <protection/>
    </xf>
    <xf numFmtId="0" fontId="2" fillId="0" borderId="0">
      <alignment vertical="center" wrapText="1"/>
      <protection/>
    </xf>
    <xf numFmtId="0" fontId="2" fillId="0" borderId="0">
      <alignment/>
      <protection/>
    </xf>
    <xf numFmtId="0" fontId="4" fillId="0" borderId="0">
      <alignment/>
      <protection/>
    </xf>
    <xf numFmtId="0" fontId="4" fillId="0" borderId="0">
      <alignment/>
      <protection/>
    </xf>
    <xf numFmtId="0" fontId="2" fillId="0" borderId="0">
      <alignment vertical="center"/>
      <protection/>
    </xf>
    <xf numFmtId="0" fontId="2" fillId="0" borderId="0">
      <alignment/>
      <protection/>
    </xf>
    <xf numFmtId="0" fontId="2"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lignment/>
      <protection/>
    </xf>
    <xf numFmtId="0" fontId="20" fillId="0" borderId="0">
      <alignment/>
      <protection/>
    </xf>
    <xf numFmtId="0" fontId="2" fillId="46" borderId="9" applyNumberFormat="0" applyFont="0" applyAlignment="0" applyProtection="0"/>
    <xf numFmtId="0" fontId="2" fillId="46" borderId="9" applyNumberFormat="0" applyFont="0" applyAlignment="0" applyProtection="0"/>
    <xf numFmtId="0" fontId="14" fillId="39" borderId="6" applyNumberFormat="0" applyAlignment="0" applyProtection="0"/>
    <xf numFmtId="0" fontId="2"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3" fillId="38" borderId="2" applyNumberFormat="0" applyAlignment="0" applyProtection="0"/>
    <xf numFmtId="0" fontId="23" fillId="47" borderId="2">
      <alignment/>
      <protection/>
    </xf>
    <xf numFmtId="0" fontId="23" fillId="47" borderId="2">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6" borderId="9" applyNumberFormat="0" applyFont="0" applyAlignment="0" applyProtection="0"/>
    <xf numFmtId="0" fontId="19" fillId="48" borderId="9">
      <alignment/>
      <protection/>
    </xf>
    <xf numFmtId="0" fontId="19" fillId="48" borderId="9">
      <alignment/>
      <protection/>
    </xf>
    <xf numFmtId="0" fontId="47" fillId="0" borderId="0">
      <alignment/>
      <protection/>
    </xf>
    <xf numFmtId="0" fontId="38" fillId="0" borderId="0">
      <alignment/>
      <protection/>
    </xf>
    <xf numFmtId="198" fontId="38" fillId="0" borderId="0">
      <alignment/>
      <protection/>
    </xf>
    <xf numFmtId="199" fontId="38" fillId="0" borderId="0">
      <alignment/>
      <protection/>
    </xf>
    <xf numFmtId="200" fontId="38" fillId="0" borderId="0">
      <alignment/>
      <protection/>
    </xf>
    <xf numFmtId="200" fontId="38" fillId="0" borderId="0">
      <alignment/>
      <protection/>
    </xf>
    <xf numFmtId="0" fontId="38" fillId="0" borderId="0">
      <alignment/>
      <protection/>
    </xf>
    <xf numFmtId="0" fontId="24" fillId="0" borderId="8" applyNumberFormat="0" applyFill="0" applyAlignment="0" applyProtection="0"/>
    <xf numFmtId="0" fontId="24" fillId="0" borderId="8" applyNumberFormat="0" applyFill="0" applyAlignment="0" applyProtection="0"/>
    <xf numFmtId="0" fontId="24" fillId="0" borderId="8">
      <alignment/>
      <protection/>
    </xf>
    <xf numFmtId="0" fontId="24" fillId="0" borderId="8">
      <alignment/>
      <protection/>
    </xf>
    <xf numFmtId="0" fontId="25" fillId="7" borderId="0" applyNumberFormat="0" applyBorder="0" applyAlignment="0" applyProtection="0"/>
    <xf numFmtId="0" fontId="25" fillId="13" borderId="0">
      <alignment/>
      <protection/>
    </xf>
    <xf numFmtId="0" fontId="25" fillId="13"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198" fontId="39"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15" fillId="0" borderId="10" applyNumberFormat="0" applyFill="0" applyAlignment="0" applyProtection="0"/>
    <xf numFmtId="206" fontId="48" fillId="0" borderId="0">
      <alignment horizontal="left"/>
      <protection/>
    </xf>
    <xf numFmtId="0" fontId="26" fillId="0" borderId="11" applyNumberFormat="0" applyFill="0" applyAlignment="0" applyProtection="0"/>
    <xf numFmtId="0" fontId="26" fillId="0" borderId="12">
      <alignment/>
      <protection/>
    </xf>
    <xf numFmtId="0" fontId="26" fillId="0" borderId="12">
      <alignment/>
      <protection/>
    </xf>
    <xf numFmtId="0" fontId="27" fillId="0" borderId="13" applyNumberFormat="0" applyFill="0" applyAlignment="0" applyProtection="0"/>
    <xf numFmtId="0" fontId="27" fillId="0" borderId="14">
      <alignment/>
      <protection/>
    </xf>
    <xf numFmtId="0" fontId="27" fillId="0" borderId="14">
      <alignment/>
      <protection/>
    </xf>
    <xf numFmtId="0" fontId="28" fillId="0" borderId="15" applyNumberFormat="0" applyFill="0" applyAlignment="0" applyProtection="0"/>
    <xf numFmtId="0" fontId="28" fillId="0" borderId="16">
      <alignment/>
      <protection/>
    </xf>
    <xf numFmtId="0" fontId="28" fillId="0" borderId="16">
      <alignment/>
      <protection/>
    </xf>
    <xf numFmtId="0" fontId="28" fillId="0" borderId="0" applyNumberFormat="0" applyFill="0" applyBorder="0" applyAlignment="0" applyProtection="0"/>
    <xf numFmtId="0" fontId="28" fillId="0" borderId="0">
      <alignment/>
      <protection/>
    </xf>
    <xf numFmtId="0" fontId="28" fillId="0" borderId="0">
      <alignment/>
      <protection/>
    </xf>
    <xf numFmtId="168" fontId="2" fillId="0" borderId="0" applyFont="0" applyFill="0" applyBorder="0" applyAlignment="0" applyProtection="0"/>
    <xf numFmtId="41" fontId="2" fillId="0" borderId="0" applyFont="0" applyFill="0" applyBorder="0" applyAlignment="0" applyProtection="0"/>
    <xf numFmtId="0" fontId="11" fillId="0" borderId="0" applyNumberFormat="0" applyFill="0" applyBorder="0" applyAlignment="0" applyProtection="0"/>
    <xf numFmtId="0" fontId="33" fillId="0" borderId="0">
      <alignment/>
      <protection/>
    </xf>
    <xf numFmtId="0" fontId="1" fillId="0" borderId="0">
      <alignment/>
      <protection/>
    </xf>
    <xf numFmtId="0" fontId="1" fillId="0" borderId="0">
      <alignment/>
      <protection/>
    </xf>
    <xf numFmtId="0" fontId="2" fillId="0" borderId="0">
      <alignment/>
      <protection/>
    </xf>
    <xf numFmtId="0" fontId="4" fillId="0" borderId="0">
      <alignment/>
      <protection/>
    </xf>
    <xf numFmtId="0" fontId="4" fillId="0" borderId="0">
      <alignment/>
      <protection/>
    </xf>
  </cellStyleXfs>
  <cellXfs count="182">
    <xf numFmtId="0" fontId="0"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3" fillId="49" borderId="0" xfId="0" applyFont="1" applyFill="1" applyAlignment="1">
      <alignment/>
    </xf>
    <xf numFmtId="0" fontId="3" fillId="0" borderId="0" xfId="0" applyFont="1" applyFill="1" applyBorder="1" applyAlignment="1">
      <alignment/>
    </xf>
    <xf numFmtId="0" fontId="3" fillId="49" borderId="0" xfId="0" applyFont="1" applyFill="1" applyBorder="1" applyAlignment="1">
      <alignment/>
    </xf>
    <xf numFmtId="0" fontId="3" fillId="0" borderId="0" xfId="0" applyFont="1" applyFill="1" applyBorder="1" applyAlignment="1">
      <alignment vertical="center"/>
    </xf>
    <xf numFmtId="0" fontId="50" fillId="0" borderId="0" xfId="195" applyFont="1" applyFill="1" applyBorder="1" applyAlignment="1">
      <alignment horizontal="left" vertical="center" wrapText="1"/>
      <protection/>
    </xf>
    <xf numFmtId="0" fontId="51" fillId="0" borderId="0" xfId="324" applyFont="1" applyFill="1" applyBorder="1">
      <alignment/>
      <protection/>
    </xf>
    <xf numFmtId="0" fontId="51" fillId="0" borderId="0" xfId="324" applyFont="1" applyFill="1" applyBorder="1" applyAlignment="1">
      <alignment horizontal="right"/>
      <protection/>
    </xf>
    <xf numFmtId="2" fontId="50" fillId="0" borderId="0" xfId="324" applyNumberFormat="1" applyFont="1" applyFill="1" applyBorder="1" applyAlignment="1">
      <alignment horizontal="center"/>
      <protection/>
    </xf>
    <xf numFmtId="0" fontId="50" fillId="0" borderId="0" xfId="324" applyFont="1" applyFill="1" applyBorder="1" applyAlignment="1">
      <alignment horizontal="center"/>
      <protection/>
    </xf>
    <xf numFmtId="2" fontId="50" fillId="0" borderId="17" xfId="319" applyNumberFormat="1" applyFont="1" applyFill="1" applyBorder="1" applyAlignment="1">
      <alignment/>
      <protection/>
    </xf>
    <xf numFmtId="0" fontId="51" fillId="0" borderId="0" xfId="319" applyFont="1" applyFill="1" applyAlignment="1">
      <alignment/>
      <protection/>
    </xf>
    <xf numFmtId="2" fontId="50" fillId="0" borderId="18" xfId="319" applyNumberFormat="1" applyFont="1" applyFill="1" applyBorder="1" applyAlignment="1">
      <alignment/>
      <protection/>
    </xf>
    <xf numFmtId="0" fontId="51" fillId="0" borderId="0" xfId="319" applyFont="1" applyFill="1">
      <alignment/>
      <protection/>
    </xf>
    <xf numFmtId="0" fontId="51" fillId="0" borderId="19" xfId="195" applyFont="1" applyBorder="1" applyAlignment="1">
      <alignment horizontal="center" vertical="center" wrapText="1"/>
      <protection/>
    </xf>
    <xf numFmtId="0" fontId="51" fillId="0" borderId="20" xfId="198" applyFont="1" applyBorder="1" applyAlignment="1">
      <alignment horizontal="center" vertical="center" wrapText="1"/>
      <protection/>
    </xf>
    <xf numFmtId="0" fontId="51" fillId="0" borderId="21" xfId="198" applyFont="1" applyBorder="1" applyAlignment="1">
      <alignment horizontal="center" vertical="center" wrapText="1"/>
      <protection/>
    </xf>
    <xf numFmtId="0" fontId="51" fillId="0" borderId="22" xfId="198" applyFont="1" applyBorder="1" applyAlignment="1">
      <alignment horizontal="center" vertical="center" wrapText="1"/>
      <protection/>
    </xf>
    <xf numFmtId="0" fontId="51" fillId="0" borderId="23" xfId="198" applyFont="1" applyBorder="1" applyAlignment="1">
      <alignment horizontal="center" vertical="center" wrapText="1"/>
      <protection/>
    </xf>
    <xf numFmtId="0" fontId="51" fillId="0" borderId="24" xfId="198" applyFont="1" applyBorder="1" applyAlignment="1">
      <alignment horizontal="center" vertical="center" wrapText="1"/>
      <protection/>
    </xf>
    <xf numFmtId="0" fontId="51" fillId="0" borderId="25" xfId="198" applyFont="1" applyBorder="1" applyAlignment="1">
      <alignment horizontal="center" vertical="center" wrapText="1"/>
      <protection/>
    </xf>
    <xf numFmtId="49" fontId="52" fillId="0" borderId="26" xfId="0" applyNumberFormat="1" applyFont="1" applyFill="1" applyBorder="1" applyAlignment="1">
      <alignment horizontal="center" vertical="center"/>
    </xf>
    <xf numFmtId="4" fontId="52" fillId="0" borderId="27" xfId="271" applyNumberFormat="1" applyFont="1" applyFill="1" applyBorder="1" applyAlignment="1">
      <alignment horizontal="right" vertical="center"/>
      <protection/>
    </xf>
    <xf numFmtId="4" fontId="52" fillId="0" borderId="27" xfId="271" applyNumberFormat="1" applyFont="1" applyFill="1" applyBorder="1" applyAlignment="1">
      <alignment vertical="center"/>
      <protection/>
    </xf>
    <xf numFmtId="4" fontId="52" fillId="0" borderId="28" xfId="271" applyNumberFormat="1" applyFont="1" applyFill="1" applyBorder="1" applyAlignment="1">
      <alignment vertical="center"/>
      <protection/>
    </xf>
    <xf numFmtId="49" fontId="52" fillId="0" borderId="29" xfId="0" applyNumberFormat="1" applyFont="1" applyFill="1" applyBorder="1" applyAlignment="1">
      <alignment horizontal="center" vertical="center"/>
    </xf>
    <xf numFmtId="4" fontId="52" fillId="0" borderId="30" xfId="271" applyNumberFormat="1" applyFont="1" applyFill="1" applyBorder="1" applyAlignment="1">
      <alignment horizontal="right" vertical="center"/>
      <protection/>
    </xf>
    <xf numFmtId="4" fontId="52" fillId="0" borderId="31" xfId="271" applyNumberFormat="1" applyFont="1" applyFill="1" applyBorder="1" applyAlignment="1">
      <alignment vertical="center"/>
      <protection/>
    </xf>
    <xf numFmtId="49" fontId="51" fillId="0" borderId="29" xfId="0" applyNumberFormat="1" applyFont="1" applyFill="1" applyBorder="1" applyAlignment="1">
      <alignment horizontal="center" vertical="center"/>
    </xf>
    <xf numFmtId="49" fontId="51" fillId="0" borderId="30" xfId="0" applyNumberFormat="1" applyFont="1" applyFill="1" applyBorder="1" applyAlignment="1" quotePrefix="1">
      <alignment horizontal="center" vertical="center"/>
    </xf>
    <xf numFmtId="4" fontId="51" fillId="0" borderId="30" xfId="271" applyNumberFormat="1" applyFont="1" applyFill="1" applyBorder="1" applyAlignment="1">
      <alignment horizontal="right" vertical="center"/>
      <protection/>
    </xf>
    <xf numFmtId="4" fontId="51" fillId="0" borderId="30" xfId="271" applyNumberFormat="1" applyFont="1" applyFill="1" applyBorder="1" applyAlignment="1">
      <alignment vertical="center"/>
      <protection/>
    </xf>
    <xf numFmtId="4" fontId="51" fillId="0" borderId="31" xfId="271" applyNumberFormat="1" applyFont="1" applyFill="1" applyBorder="1" applyAlignment="1">
      <alignment vertical="center"/>
      <protection/>
    </xf>
    <xf numFmtId="49" fontId="51" fillId="0" borderId="30" xfId="0" applyNumberFormat="1" applyFont="1" applyFill="1" applyBorder="1" applyAlignment="1">
      <alignment horizontal="left" vertical="center"/>
    </xf>
    <xf numFmtId="4" fontId="50" fillId="0" borderId="21" xfId="271" applyNumberFormat="1" applyFont="1" applyFill="1" applyBorder="1" applyAlignment="1">
      <alignment horizontal="right" vertical="center"/>
      <protection/>
    </xf>
    <xf numFmtId="4" fontId="50" fillId="0" borderId="22" xfId="271" applyNumberFormat="1" applyFont="1" applyFill="1" applyBorder="1" applyAlignment="1">
      <alignment vertical="center"/>
      <protection/>
    </xf>
    <xf numFmtId="9" fontId="51" fillId="0" borderId="32" xfId="271" applyNumberFormat="1" applyFont="1" applyFill="1" applyBorder="1" applyAlignment="1">
      <alignment horizontal="center" vertical="center"/>
      <protection/>
    </xf>
    <xf numFmtId="4" fontId="51" fillId="0" borderId="33" xfId="271" applyNumberFormat="1" applyFont="1" applyFill="1" applyBorder="1" applyAlignment="1">
      <alignment horizontal="right" vertical="center"/>
      <protection/>
    </xf>
    <xf numFmtId="4" fontId="51" fillId="0" borderId="0" xfId="271" applyNumberFormat="1" applyFont="1" applyFill="1" applyBorder="1" applyAlignment="1">
      <alignment vertical="center"/>
      <protection/>
    </xf>
    <xf numFmtId="4" fontId="51" fillId="0" borderId="31" xfId="271" applyNumberFormat="1" applyFont="1" applyFill="1" applyBorder="1" applyAlignment="1">
      <alignment horizontal="right" vertical="center"/>
      <protection/>
    </xf>
    <xf numFmtId="9" fontId="51" fillId="0" borderId="30" xfId="271" applyNumberFormat="1" applyFont="1" applyFill="1" applyBorder="1" applyAlignment="1">
      <alignment horizontal="center" vertical="center"/>
      <protection/>
    </xf>
    <xf numFmtId="4" fontId="50" fillId="0" borderId="34" xfId="271" applyNumberFormat="1" applyFont="1" applyFill="1" applyBorder="1" applyAlignment="1">
      <alignment horizontal="right" vertical="center"/>
      <protection/>
    </xf>
    <xf numFmtId="0" fontId="56" fillId="0" borderId="0" xfId="0" applyFont="1" applyFill="1" applyAlignment="1">
      <alignment/>
    </xf>
    <xf numFmtId="0" fontId="56" fillId="0" borderId="0" xfId="0" applyFont="1" applyAlignment="1">
      <alignment/>
    </xf>
    <xf numFmtId="49" fontId="51" fillId="0" borderId="30" xfId="0" applyNumberFormat="1" applyFont="1" applyFill="1" applyBorder="1" applyAlignment="1">
      <alignment horizontal="left" vertical="center" wrapText="1"/>
    </xf>
    <xf numFmtId="49" fontId="51" fillId="0" borderId="27" xfId="0" applyNumberFormat="1" applyFont="1" applyFill="1" applyBorder="1" applyAlignment="1" quotePrefix="1">
      <alignment horizontal="center" vertical="center"/>
    </xf>
    <xf numFmtId="0" fontId="51" fillId="0" borderId="0" xfId="0" applyFont="1" applyFill="1" applyBorder="1" applyAlignment="1">
      <alignment horizontal="center" vertical="justify" wrapText="1"/>
    </xf>
    <xf numFmtId="49" fontId="51" fillId="0" borderId="0" xfId="321" applyNumberFormat="1" applyFont="1" applyFill="1" applyBorder="1" applyAlignment="1">
      <alignment horizontal="left"/>
      <protection/>
    </xf>
    <xf numFmtId="0" fontId="51" fillId="49" borderId="0" xfId="321" applyFont="1" applyFill="1" applyBorder="1" applyAlignment="1">
      <alignment vertical="center" wrapText="1"/>
      <protection/>
    </xf>
    <xf numFmtId="49" fontId="51" fillId="0" borderId="20" xfId="0" applyNumberFormat="1" applyFont="1" applyFill="1" applyBorder="1" applyAlignment="1">
      <alignment horizontal="center" vertical="center" wrapText="1"/>
    </xf>
    <xf numFmtId="49" fontId="51" fillId="0" borderId="35" xfId="0" applyNumberFormat="1" applyFont="1" applyFill="1" applyBorder="1" applyAlignment="1">
      <alignment horizontal="center" vertical="center" wrapText="1"/>
    </xf>
    <xf numFmtId="1" fontId="51" fillId="0" borderId="21" xfId="0" applyNumberFormat="1" applyFont="1" applyFill="1" applyBorder="1" applyAlignment="1">
      <alignment horizontal="center" vertical="center" wrapText="1"/>
    </xf>
    <xf numFmtId="0" fontId="50" fillId="0" borderId="36" xfId="0" applyFont="1" applyFill="1" applyBorder="1" applyAlignment="1">
      <alignment vertical="center" wrapText="1"/>
    </xf>
    <xf numFmtId="0" fontId="50" fillId="0" borderId="37" xfId="0" applyFont="1" applyFill="1" applyBorder="1" applyAlignment="1">
      <alignment vertical="center" wrapText="1"/>
    </xf>
    <xf numFmtId="0" fontId="50" fillId="0" borderId="32" xfId="0" applyFont="1" applyFill="1" applyBorder="1" applyAlignment="1">
      <alignment horizontal="center" vertical="center"/>
    </xf>
    <xf numFmtId="0" fontId="51" fillId="0" borderId="32" xfId="0" applyFont="1" applyFill="1" applyBorder="1" applyAlignment="1">
      <alignment horizontal="center" vertical="center"/>
    </xf>
    <xf numFmtId="1" fontId="51" fillId="0" borderId="32" xfId="0" applyNumberFormat="1" applyFont="1" applyFill="1" applyBorder="1" applyAlignment="1">
      <alignment horizontal="center" vertical="center"/>
    </xf>
    <xf numFmtId="0" fontId="51" fillId="0" borderId="29" xfId="0" applyFont="1" applyFill="1" applyBorder="1" applyAlignment="1" quotePrefix="1">
      <alignment horizontal="center" vertical="center" wrapText="1"/>
    </xf>
    <xf numFmtId="49" fontId="51" fillId="0" borderId="30" xfId="368" applyNumberFormat="1" applyFont="1" applyFill="1" applyBorder="1" applyAlignment="1" applyProtection="1">
      <alignment horizontal="center" vertical="center" wrapText="1"/>
      <protection/>
    </xf>
    <xf numFmtId="0" fontId="51" fillId="0" borderId="30" xfId="0" applyFont="1" applyFill="1" applyBorder="1" applyAlignment="1">
      <alignment horizontal="left" vertical="center" wrapText="1"/>
    </xf>
    <xf numFmtId="0" fontId="51" fillId="0" borderId="30" xfId="0" applyFont="1" applyFill="1" applyBorder="1" applyAlignment="1">
      <alignment horizontal="center" vertical="center"/>
    </xf>
    <xf numFmtId="2" fontId="51" fillId="0" borderId="30" xfId="0" applyNumberFormat="1" applyFont="1" applyFill="1" applyBorder="1" applyAlignment="1">
      <alignment horizontal="center" vertical="center" wrapText="1"/>
    </xf>
    <xf numFmtId="2" fontId="51" fillId="0" borderId="30" xfId="0" applyNumberFormat="1" applyFont="1" applyFill="1" applyBorder="1" applyAlignment="1">
      <alignment horizontal="center" vertical="center"/>
    </xf>
    <xf numFmtId="0" fontId="51" fillId="0" borderId="30" xfId="366" applyFont="1" applyFill="1" applyBorder="1" applyAlignment="1">
      <alignment vertical="center" wrapText="1" shrinkToFit="1"/>
      <protection/>
    </xf>
    <xf numFmtId="0" fontId="51" fillId="0" borderId="30" xfId="366" applyFont="1" applyFill="1" applyBorder="1" applyAlignment="1">
      <alignment horizontal="center" vertical="center" wrapText="1" shrinkToFit="1"/>
      <protection/>
    </xf>
    <xf numFmtId="0" fontId="51" fillId="0" borderId="30" xfId="0" applyFont="1" applyFill="1" applyBorder="1" applyAlignment="1">
      <alignment vertical="center" wrapText="1"/>
    </xf>
    <xf numFmtId="2" fontId="51" fillId="0" borderId="30" xfId="0" applyNumberFormat="1" applyFont="1" applyFill="1" applyBorder="1" applyAlignment="1">
      <alignment horizontal="left" vertical="center" wrapText="1"/>
    </xf>
    <xf numFmtId="0" fontId="51" fillId="0" borderId="30" xfId="0" applyNumberFormat="1" applyFont="1" applyFill="1" applyBorder="1" applyAlignment="1" applyProtection="1">
      <alignment horizontal="center" vertical="center" wrapText="1"/>
      <protection/>
    </xf>
    <xf numFmtId="0" fontId="51" fillId="0" borderId="30" xfId="320" applyFont="1" applyFill="1" applyBorder="1" applyAlignment="1">
      <alignment vertical="center" wrapText="1"/>
      <protection/>
    </xf>
    <xf numFmtId="0" fontId="51" fillId="0" borderId="30" xfId="323" applyFont="1" applyFill="1" applyBorder="1" applyAlignment="1">
      <alignment horizontal="center" vertical="center"/>
      <protection/>
    </xf>
    <xf numFmtId="2" fontId="51" fillId="0" borderId="30" xfId="320" applyNumberFormat="1" applyFont="1" applyFill="1" applyBorder="1" applyAlignment="1">
      <alignment horizontal="center" vertical="center"/>
      <protection/>
    </xf>
    <xf numFmtId="49" fontId="51" fillId="49" borderId="29" xfId="0" applyNumberFormat="1" applyFont="1" applyFill="1" applyBorder="1" applyAlignment="1">
      <alignment horizontal="center" vertical="center"/>
    </xf>
    <xf numFmtId="49" fontId="51" fillId="49" borderId="38" xfId="0" applyNumberFormat="1" applyFont="1" applyFill="1" applyBorder="1" applyAlignment="1">
      <alignment horizontal="center" vertical="center"/>
    </xf>
    <xf numFmtId="2" fontId="50" fillId="49" borderId="30" xfId="0" applyNumberFormat="1" applyFont="1" applyFill="1" applyBorder="1" applyAlignment="1">
      <alignment vertical="center"/>
    </xf>
    <xf numFmtId="0" fontId="51" fillId="49" borderId="30" xfId="366" applyFont="1" applyFill="1" applyBorder="1" applyAlignment="1">
      <alignment horizontal="center" vertical="center" wrapText="1"/>
      <protection/>
    </xf>
    <xf numFmtId="0" fontId="51" fillId="49" borderId="30" xfId="366" applyFont="1" applyFill="1" applyBorder="1" applyAlignment="1">
      <alignment horizontal="right" vertical="center" wrapText="1"/>
      <protection/>
    </xf>
    <xf numFmtId="0" fontId="33" fillId="49" borderId="0" xfId="0" applyFont="1" applyFill="1" applyBorder="1" applyAlignment="1">
      <alignment/>
    </xf>
    <xf numFmtId="2" fontId="51" fillId="49" borderId="30" xfId="0" applyNumberFormat="1" applyFont="1" applyFill="1" applyBorder="1" applyAlignment="1">
      <alignment horizontal="left" vertical="center" wrapText="1"/>
    </xf>
    <xf numFmtId="0" fontId="51" fillId="0" borderId="0" xfId="0" applyFont="1" applyFill="1" applyAlignment="1">
      <alignment/>
    </xf>
    <xf numFmtId="0" fontId="51" fillId="49" borderId="0" xfId="0" applyFont="1" applyFill="1" applyAlignment="1">
      <alignment/>
    </xf>
    <xf numFmtId="0" fontId="50" fillId="0" borderId="32" xfId="0" applyFont="1" applyFill="1" applyBorder="1" applyAlignment="1">
      <alignment vertical="center" wrapText="1"/>
    </xf>
    <xf numFmtId="0" fontId="51" fillId="0" borderId="30" xfId="0" applyFont="1" applyFill="1" applyBorder="1" applyAlignment="1" quotePrefix="1">
      <alignment horizontal="center" vertical="center" wrapText="1"/>
    </xf>
    <xf numFmtId="0" fontId="51" fillId="0" borderId="30" xfId="0" applyFont="1" applyFill="1" applyBorder="1" applyAlignment="1">
      <alignment horizontal="right" vertical="center" wrapText="1"/>
    </xf>
    <xf numFmtId="0" fontId="50" fillId="0" borderId="30" xfId="0" applyFont="1" applyFill="1" applyBorder="1" applyAlignment="1">
      <alignment horizontal="center" vertical="center" wrapText="1"/>
    </xf>
    <xf numFmtId="0" fontId="50" fillId="0" borderId="30" xfId="0" applyFont="1" applyFill="1" applyBorder="1" applyAlignment="1">
      <alignment horizontal="left" vertical="center" wrapText="1"/>
    </xf>
    <xf numFmtId="49" fontId="51" fillId="49" borderId="30" xfId="0" applyNumberFormat="1" applyFont="1" applyFill="1" applyBorder="1" applyAlignment="1">
      <alignment horizontal="center" vertical="center"/>
    </xf>
    <xf numFmtId="0" fontId="50" fillId="0" borderId="39" xfId="0" applyFont="1" applyFill="1" applyBorder="1" applyAlignment="1">
      <alignment vertical="center" wrapText="1"/>
    </xf>
    <xf numFmtId="0" fontId="51" fillId="0" borderId="30" xfId="0" applyFont="1" applyFill="1" applyBorder="1" applyAlignment="1">
      <alignment horizontal="center" vertical="center" wrapText="1"/>
    </xf>
    <xf numFmtId="49" fontId="51" fillId="0" borderId="30" xfId="0" applyNumberFormat="1" applyFont="1" applyFill="1" applyBorder="1" applyAlignment="1">
      <alignment horizontal="center" vertical="center"/>
    </xf>
    <xf numFmtId="2" fontId="50" fillId="0" borderId="30" xfId="0" applyNumberFormat="1" applyFont="1" applyFill="1" applyBorder="1" applyAlignment="1">
      <alignment/>
    </xf>
    <xf numFmtId="0" fontId="51" fillId="0" borderId="30" xfId="366" applyFont="1" applyFill="1" applyBorder="1" applyAlignment="1">
      <alignment horizontal="center" vertical="center" wrapText="1"/>
      <protection/>
    </xf>
    <xf numFmtId="0" fontId="51" fillId="0" borderId="30" xfId="366" applyFont="1" applyFill="1" applyBorder="1" applyAlignment="1">
      <alignment horizontal="right" vertical="center" wrapText="1"/>
      <protection/>
    </xf>
    <xf numFmtId="0" fontId="51" fillId="0" borderId="36" xfId="0" applyFont="1" applyFill="1" applyBorder="1" applyAlignment="1" quotePrefix="1">
      <alignment horizontal="center" vertical="center" wrapText="1"/>
    </xf>
    <xf numFmtId="0" fontId="51" fillId="0" borderId="32" xfId="0" applyFont="1" applyFill="1" applyBorder="1" applyAlignment="1" quotePrefix="1">
      <alignment horizontal="center" vertical="center" wrapText="1"/>
    </xf>
    <xf numFmtId="0" fontId="50" fillId="0" borderId="32" xfId="0" applyFont="1" applyFill="1" applyBorder="1" applyAlignment="1">
      <alignment horizontal="center" vertical="center" wrapText="1"/>
    </xf>
    <xf numFmtId="2" fontId="51" fillId="0" borderId="32" xfId="0" applyNumberFormat="1" applyFont="1" applyFill="1" applyBorder="1" applyAlignment="1">
      <alignment horizontal="center" vertical="center" wrapText="1"/>
    </xf>
    <xf numFmtId="0" fontId="50" fillId="0" borderId="29" xfId="0" applyFont="1" applyFill="1" applyBorder="1" applyAlignment="1" quotePrefix="1">
      <alignment horizontal="center" vertical="center" wrapText="1"/>
    </xf>
    <xf numFmtId="0" fontId="50" fillId="0" borderId="30" xfId="0" applyFont="1" applyFill="1" applyBorder="1" applyAlignment="1" quotePrefix="1">
      <alignment horizontal="center" vertical="center" wrapText="1"/>
    </xf>
    <xf numFmtId="0" fontId="50" fillId="0" borderId="30" xfId="0" applyFont="1" applyFill="1" applyBorder="1" applyAlignment="1">
      <alignment horizontal="left" wrapText="1"/>
    </xf>
    <xf numFmtId="49" fontId="51" fillId="0" borderId="29" xfId="0" applyNumberFormat="1" applyFont="1" applyFill="1" applyBorder="1" applyAlignment="1" quotePrefix="1">
      <alignment horizontal="center" vertical="center" wrapText="1"/>
    </xf>
    <xf numFmtId="49" fontId="50" fillId="0" borderId="29" xfId="0" applyNumberFormat="1" applyFont="1" applyFill="1" applyBorder="1" applyAlignment="1" quotePrefix="1">
      <alignment horizontal="center" vertical="center" wrapText="1"/>
    </xf>
    <xf numFmtId="49" fontId="50" fillId="0" borderId="30" xfId="0" applyNumberFormat="1" applyFont="1" applyFill="1" applyBorder="1" applyAlignment="1" quotePrefix="1">
      <alignment horizontal="center" vertical="center" wrapText="1"/>
    </xf>
    <xf numFmtId="0" fontId="51" fillId="0" borderId="30" xfId="0" applyFont="1" applyFill="1" applyBorder="1" applyAlignment="1">
      <alignment horizontal="left" wrapText="1"/>
    </xf>
    <xf numFmtId="2" fontId="50" fillId="49" borderId="30" xfId="0" applyNumberFormat="1" applyFont="1" applyFill="1" applyBorder="1" applyAlignment="1">
      <alignment/>
    </xf>
    <xf numFmtId="0" fontId="50" fillId="0" borderId="36" xfId="0" applyFont="1" applyFill="1" applyBorder="1" applyAlignment="1" quotePrefix="1">
      <alignment horizontal="center" vertical="center" wrapText="1"/>
    </xf>
    <xf numFmtId="0" fontId="50" fillId="0" borderId="32" xfId="0" applyFont="1" applyFill="1" applyBorder="1" applyAlignment="1" quotePrefix="1">
      <alignment horizontal="center" vertical="center" wrapText="1"/>
    </xf>
    <xf numFmtId="0" fontId="50" fillId="0" borderId="32" xfId="0" applyFont="1" applyFill="1" applyBorder="1" applyAlignment="1">
      <alignment horizontal="left" wrapText="1"/>
    </xf>
    <xf numFmtId="0" fontId="51" fillId="0" borderId="30" xfId="0" applyFont="1" applyFill="1" applyBorder="1" applyAlignment="1">
      <alignment horizontal="left" vertical="justify" wrapText="1"/>
    </xf>
    <xf numFmtId="0" fontId="50" fillId="0" borderId="30" xfId="0" applyFont="1" applyFill="1" applyBorder="1" applyAlignment="1">
      <alignment horizontal="left" vertical="justify" wrapText="1"/>
    </xf>
    <xf numFmtId="49" fontId="51" fillId="0" borderId="30" xfId="0" applyNumberFormat="1" applyFont="1" applyFill="1" applyBorder="1" applyAlignment="1" quotePrefix="1">
      <alignment horizontal="center" vertical="center" wrapText="1"/>
    </xf>
    <xf numFmtId="2" fontId="50" fillId="49" borderId="30" xfId="0" applyNumberFormat="1" applyFont="1" applyFill="1" applyBorder="1" applyAlignment="1">
      <alignment vertical="justify"/>
    </xf>
    <xf numFmtId="2" fontId="51" fillId="49" borderId="30" xfId="0" applyNumberFormat="1" applyFont="1" applyFill="1" applyBorder="1" applyAlignment="1">
      <alignment horizontal="left" vertical="justify" wrapText="1"/>
    </xf>
    <xf numFmtId="0" fontId="51" fillId="0" borderId="0" xfId="0" applyFont="1" applyFill="1" applyBorder="1" applyAlignment="1">
      <alignment/>
    </xf>
    <xf numFmtId="49" fontId="51" fillId="0" borderId="0" xfId="321" applyNumberFormat="1" applyFont="1" applyFill="1" applyBorder="1" applyAlignment="1">
      <alignment/>
      <protection/>
    </xf>
    <xf numFmtId="0" fontId="51" fillId="0" borderId="32" xfId="0" applyFont="1" applyFill="1" applyBorder="1" applyAlignment="1">
      <alignment horizontal="left" wrapText="1"/>
    </xf>
    <xf numFmtId="0" fontId="51" fillId="0" borderId="0" xfId="321" applyFont="1" applyFill="1" applyBorder="1" applyAlignment="1">
      <alignment vertical="center" wrapText="1"/>
      <protection/>
    </xf>
    <xf numFmtId="2" fontId="50" fillId="0" borderId="30" xfId="0" applyNumberFormat="1" applyFont="1" applyFill="1" applyBorder="1" applyAlignment="1">
      <alignment vertical="center"/>
    </xf>
    <xf numFmtId="0" fontId="33" fillId="0" borderId="0" xfId="0" applyFont="1" applyFill="1" applyBorder="1" applyAlignment="1">
      <alignment/>
    </xf>
    <xf numFmtId="49" fontId="50" fillId="49" borderId="40" xfId="0" applyNumberFormat="1" applyFont="1" applyFill="1" applyBorder="1" applyAlignment="1">
      <alignment horizontal="center" vertical="center" wrapText="1"/>
    </xf>
    <xf numFmtId="49" fontId="50" fillId="49" borderId="37" xfId="0" applyNumberFormat="1" applyFont="1" applyFill="1" applyBorder="1" applyAlignment="1">
      <alignment horizontal="center" vertical="center" wrapText="1"/>
    </xf>
    <xf numFmtId="0" fontId="50" fillId="0" borderId="41" xfId="271" applyFont="1" applyFill="1" applyBorder="1" applyAlignment="1">
      <alignment horizontal="right" vertical="center"/>
      <protection/>
    </xf>
    <xf numFmtId="0" fontId="50" fillId="0" borderId="42" xfId="271" applyFont="1" applyFill="1" applyBorder="1" applyAlignment="1">
      <alignment horizontal="right" vertical="center"/>
      <protection/>
    </xf>
    <xf numFmtId="9" fontId="51" fillId="0" borderId="29" xfId="271" applyNumberFormat="1" applyFont="1" applyFill="1" applyBorder="1" applyAlignment="1">
      <alignment horizontal="right" vertical="center"/>
      <protection/>
    </xf>
    <xf numFmtId="9" fontId="51" fillId="0" borderId="30" xfId="271" applyNumberFormat="1" applyFont="1" applyFill="1" applyBorder="1" applyAlignment="1">
      <alignment horizontal="right" vertical="center"/>
      <protection/>
    </xf>
    <xf numFmtId="0" fontId="51" fillId="0" borderId="43" xfId="271" applyFont="1" applyFill="1" applyBorder="1" applyAlignment="1">
      <alignment horizontal="right" vertical="center"/>
      <protection/>
    </xf>
    <xf numFmtId="0" fontId="51" fillId="0" borderId="44" xfId="271" applyFont="1" applyFill="1" applyBorder="1" applyAlignment="1">
      <alignment horizontal="right" vertical="center"/>
      <protection/>
    </xf>
    <xf numFmtId="0" fontId="51" fillId="0" borderId="37" xfId="271" applyFont="1" applyFill="1" applyBorder="1" applyAlignment="1">
      <alignment horizontal="right" vertical="center"/>
      <protection/>
    </xf>
    <xf numFmtId="0" fontId="52" fillId="0" borderId="29" xfId="271" applyFont="1" applyFill="1" applyBorder="1" applyAlignment="1">
      <alignment horizontal="right" vertical="center"/>
      <protection/>
    </xf>
    <xf numFmtId="0" fontId="52" fillId="0" borderId="30" xfId="271" applyFont="1" applyFill="1" applyBorder="1" applyAlignment="1">
      <alignment horizontal="right" vertical="center"/>
      <protection/>
    </xf>
    <xf numFmtId="49" fontId="51" fillId="0" borderId="45" xfId="0" applyNumberFormat="1" applyFont="1" applyFill="1" applyBorder="1" applyAlignment="1">
      <alignment horizontal="left" vertical="justify"/>
    </xf>
    <xf numFmtId="49" fontId="51" fillId="0" borderId="38" xfId="0" applyNumberFormat="1" applyFont="1" applyFill="1" applyBorder="1" applyAlignment="1">
      <alignment horizontal="left" vertical="justify"/>
    </xf>
    <xf numFmtId="49" fontId="51" fillId="0" borderId="30" xfId="0" applyNumberFormat="1" applyFont="1" applyFill="1" applyBorder="1" applyAlignment="1">
      <alignment horizontal="left" vertical="center"/>
    </xf>
    <xf numFmtId="0" fontId="51" fillId="0" borderId="46" xfId="198" applyFont="1" applyBorder="1" applyAlignment="1">
      <alignment horizontal="center" vertical="center" wrapText="1"/>
      <protection/>
    </xf>
    <xf numFmtId="0" fontId="51" fillId="0" borderId="47" xfId="198" applyFont="1" applyBorder="1" applyAlignment="1">
      <alignment horizontal="center" vertical="center" wrapText="1"/>
      <protection/>
    </xf>
    <xf numFmtId="0" fontId="51" fillId="0" borderId="48" xfId="198" applyFont="1" applyBorder="1" applyAlignment="1">
      <alignment horizontal="center" vertical="center" wrapText="1"/>
      <protection/>
    </xf>
    <xf numFmtId="0" fontId="51" fillId="0" borderId="49" xfId="198" applyFont="1" applyBorder="1" applyAlignment="1">
      <alignment horizontal="center" vertical="center" wrapText="1"/>
      <protection/>
    </xf>
    <xf numFmtId="0" fontId="51" fillId="0" borderId="0" xfId="324" applyFont="1" applyFill="1" applyAlignment="1">
      <alignment horizontal="right"/>
      <protection/>
    </xf>
    <xf numFmtId="0" fontId="51" fillId="0" borderId="50" xfId="195" applyFont="1" applyBorder="1" applyAlignment="1">
      <alignment horizontal="center" vertical="center" wrapText="1"/>
      <protection/>
    </xf>
    <xf numFmtId="0" fontId="50" fillId="0" borderId="45" xfId="195" applyFont="1" applyFill="1" applyBorder="1" applyAlignment="1">
      <alignment horizontal="center" vertical="center"/>
      <protection/>
    </xf>
    <xf numFmtId="0" fontId="50" fillId="0" borderId="38" xfId="195" applyFont="1" applyFill="1" applyBorder="1" applyAlignment="1">
      <alignment horizontal="center" vertical="center"/>
      <protection/>
    </xf>
    <xf numFmtId="49" fontId="51" fillId="0" borderId="30" xfId="0" applyNumberFormat="1" applyFont="1" applyFill="1" applyBorder="1" applyAlignment="1">
      <alignment horizontal="left" vertical="center" wrapText="1"/>
    </xf>
    <xf numFmtId="0" fontId="50" fillId="0" borderId="20" xfId="271" applyFont="1" applyFill="1" applyBorder="1" applyAlignment="1">
      <alignment horizontal="right" vertical="center"/>
      <protection/>
    </xf>
    <xf numFmtId="0" fontId="50" fillId="0" borderId="21" xfId="271" applyFont="1" applyFill="1" applyBorder="1" applyAlignment="1">
      <alignment horizontal="right" vertical="center"/>
      <protection/>
    </xf>
    <xf numFmtId="49" fontId="51" fillId="0" borderId="45" xfId="0" applyNumberFormat="1" applyFont="1" applyFill="1" applyBorder="1" applyAlignment="1">
      <alignment horizontal="left" vertical="center" wrapText="1"/>
    </xf>
    <xf numFmtId="49" fontId="51" fillId="0" borderId="38" xfId="0" applyNumberFormat="1" applyFont="1" applyFill="1" applyBorder="1" applyAlignment="1">
      <alignment horizontal="left" vertical="center" wrapText="1"/>
    </xf>
    <xf numFmtId="0" fontId="51" fillId="0" borderId="21" xfId="198" applyFont="1" applyBorder="1" applyAlignment="1">
      <alignment horizontal="center" vertical="center" wrapText="1"/>
      <protection/>
    </xf>
    <xf numFmtId="49" fontId="51" fillId="0" borderId="27" xfId="0" applyNumberFormat="1" applyFont="1" applyFill="1" applyBorder="1" applyAlignment="1">
      <alignment horizontal="left" vertical="center" wrapText="1"/>
    </xf>
    <xf numFmtId="0" fontId="51" fillId="0" borderId="0" xfId="324" applyFont="1" applyFill="1" applyBorder="1" applyAlignment="1">
      <alignment horizontal="right"/>
      <protection/>
    </xf>
    <xf numFmtId="0" fontId="51" fillId="0" borderId="19" xfId="195" applyFont="1" applyBorder="1" applyAlignment="1">
      <alignment horizontal="center" vertical="center" wrapText="1"/>
      <protection/>
    </xf>
    <xf numFmtId="0" fontId="49" fillId="0" borderId="0" xfId="322" applyFont="1" applyBorder="1" applyAlignment="1">
      <alignment horizontal="center" vertical="center"/>
      <protection/>
    </xf>
    <xf numFmtId="0" fontId="49" fillId="0" borderId="0" xfId="195" applyFont="1" applyBorder="1" applyAlignment="1">
      <alignment horizontal="center" vertical="center" wrapText="1"/>
      <protection/>
    </xf>
    <xf numFmtId="0" fontId="33" fillId="0" borderId="0" xfId="195" applyFont="1" applyBorder="1" applyAlignment="1">
      <alignment horizontal="center" vertical="top" wrapText="1"/>
      <protection/>
    </xf>
    <xf numFmtId="0" fontId="51" fillId="0" borderId="51" xfId="195" applyFont="1" applyBorder="1" applyAlignment="1">
      <alignment horizontal="center" vertical="center" wrapText="1"/>
      <protection/>
    </xf>
    <xf numFmtId="0" fontId="51" fillId="0" borderId="52" xfId="195" applyFont="1" applyBorder="1" applyAlignment="1">
      <alignment horizontal="center" vertical="center" wrapText="1"/>
      <protection/>
    </xf>
    <xf numFmtId="2" fontId="50" fillId="0" borderId="0" xfId="324" applyNumberFormat="1" applyFont="1" applyFill="1" applyBorder="1" applyAlignment="1">
      <alignment horizontal="center"/>
      <protection/>
    </xf>
    <xf numFmtId="0" fontId="50" fillId="0" borderId="0" xfId="324" applyFont="1" applyFill="1" applyBorder="1" applyAlignment="1">
      <alignment horizontal="center"/>
      <protection/>
    </xf>
    <xf numFmtId="0" fontId="51" fillId="0" borderId="39" xfId="198" applyFont="1" applyBorder="1" applyAlignment="1">
      <alignment horizontal="center" vertical="center" wrapText="1"/>
      <protection/>
    </xf>
    <xf numFmtId="0" fontId="51" fillId="0" borderId="53" xfId="198" applyFont="1" applyBorder="1" applyAlignment="1">
      <alignment horizontal="center" vertical="center" wrapText="1"/>
      <protection/>
    </xf>
    <xf numFmtId="0" fontId="51" fillId="0" borderId="54" xfId="198" applyFont="1" applyBorder="1" applyAlignment="1">
      <alignment horizontal="center" vertical="center" wrapText="1"/>
      <protection/>
    </xf>
    <xf numFmtId="0" fontId="51" fillId="0" borderId="55" xfId="198" applyFont="1" applyBorder="1" applyAlignment="1">
      <alignment horizontal="center" vertical="center" wrapText="1"/>
      <protection/>
    </xf>
    <xf numFmtId="0" fontId="53" fillId="0" borderId="0" xfId="0" applyNumberFormat="1" applyFont="1" applyFill="1" applyAlignment="1">
      <alignment horizontal="center" vertical="center" wrapText="1"/>
    </xf>
    <xf numFmtId="0" fontId="49" fillId="0" borderId="0" xfId="0" applyFont="1" applyFill="1" applyBorder="1" applyAlignment="1">
      <alignment horizontal="center" vertical="center"/>
    </xf>
    <xf numFmtId="0" fontId="33" fillId="0" borderId="0" xfId="0" applyFont="1" applyFill="1" applyBorder="1" applyAlignment="1">
      <alignment horizontal="center" vertical="justify" wrapText="1"/>
    </xf>
    <xf numFmtId="49" fontId="51" fillId="0" borderId="39" xfId="0" applyNumberFormat="1" applyFont="1" applyFill="1" applyBorder="1" applyAlignment="1">
      <alignment horizontal="center" vertical="center" textRotation="90" wrapText="1"/>
    </xf>
    <xf numFmtId="49" fontId="51" fillId="0" borderId="53" xfId="0" applyNumberFormat="1" applyFont="1" applyFill="1" applyBorder="1" applyAlignment="1">
      <alignment horizontal="center" vertical="center" textRotation="90" wrapText="1"/>
    </xf>
    <xf numFmtId="0" fontId="51" fillId="0" borderId="50" xfId="0" applyFont="1" applyFill="1" applyBorder="1" applyAlignment="1">
      <alignment horizontal="center" vertical="center" wrapText="1"/>
    </xf>
    <xf numFmtId="0" fontId="51" fillId="0" borderId="56" xfId="0" applyFont="1" applyFill="1" applyBorder="1" applyAlignment="1">
      <alignment horizontal="center" vertical="center" wrapText="1"/>
    </xf>
    <xf numFmtId="49" fontId="51" fillId="0" borderId="54" xfId="0" applyNumberFormat="1" applyFont="1" applyFill="1" applyBorder="1" applyAlignment="1">
      <alignment horizontal="center" vertical="center" textRotation="90" wrapText="1"/>
    </xf>
    <xf numFmtId="49" fontId="51" fillId="0" borderId="55" xfId="0" applyNumberFormat="1" applyFont="1" applyFill="1" applyBorder="1" applyAlignment="1">
      <alignment horizontal="center" vertical="center" textRotation="90" wrapText="1"/>
    </xf>
    <xf numFmtId="0" fontId="51" fillId="0" borderId="54" xfId="0" applyFont="1" applyFill="1" applyBorder="1" applyAlignment="1">
      <alignment horizontal="center" vertical="center" textRotation="90" wrapText="1"/>
    </xf>
    <xf numFmtId="0" fontId="51" fillId="0" borderId="55" xfId="0" applyFont="1" applyFill="1" applyBorder="1" applyAlignment="1">
      <alignment horizontal="center" vertical="center" textRotation="90" wrapText="1"/>
    </xf>
    <xf numFmtId="1" fontId="51" fillId="0" borderId="50" xfId="0" applyNumberFormat="1" applyFont="1" applyFill="1" applyBorder="1" applyAlignment="1">
      <alignment horizontal="center" vertical="center" textRotation="90" wrapText="1"/>
    </xf>
    <xf numFmtId="1" fontId="51" fillId="0" borderId="56" xfId="0" applyNumberFormat="1" applyFont="1" applyFill="1" applyBorder="1" applyAlignment="1">
      <alignment horizontal="center" vertical="center" textRotation="90" wrapText="1"/>
    </xf>
    <xf numFmtId="49" fontId="51" fillId="0" borderId="0" xfId="321" applyNumberFormat="1" applyFont="1" applyFill="1" applyBorder="1" applyAlignment="1">
      <alignment horizontal="left"/>
      <protection/>
    </xf>
    <xf numFmtId="49" fontId="3" fillId="0" borderId="0" xfId="321" applyNumberFormat="1" applyFont="1" applyFill="1" applyBorder="1" applyAlignment="1">
      <alignment horizontal="left"/>
      <protection/>
    </xf>
    <xf numFmtId="0" fontId="54" fillId="0" borderId="0" xfId="0" applyFont="1" applyFill="1" applyBorder="1" applyAlignment="1">
      <alignment horizontal="center" vertical="center"/>
    </xf>
    <xf numFmtId="0" fontId="51" fillId="0" borderId="46"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48" xfId="0" applyFont="1" applyFill="1" applyBorder="1" applyAlignment="1">
      <alignment horizontal="center" vertical="center" wrapText="1"/>
    </xf>
    <xf numFmtId="0" fontId="51" fillId="0" borderId="49" xfId="0" applyFont="1" applyFill="1" applyBorder="1" applyAlignment="1">
      <alignment horizontal="center" vertical="center" wrapText="1"/>
    </xf>
  </cellXfs>
  <cellStyles count="387">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Accent1" xfId="23"/>
    <cellStyle name="20% - Accent2" xfId="24"/>
    <cellStyle name="20% - Accent3" xfId="25"/>
    <cellStyle name="20% - Accent4" xfId="26"/>
    <cellStyle name="20% - Accent5" xfId="27"/>
    <cellStyle name="20% - Accent6" xfId="28"/>
    <cellStyle name="20% - Izcēlums1" xfId="29"/>
    <cellStyle name="20% - Izcēlums2" xfId="30"/>
    <cellStyle name="20% - Izcēlums3" xfId="31"/>
    <cellStyle name="20% - Izcēlums4" xfId="32"/>
    <cellStyle name="20% - Izcēlums5" xfId="33"/>
    <cellStyle name="20% - Izcēlums6" xfId="34"/>
    <cellStyle name="20% no 1. izcēluma" xfId="35"/>
    <cellStyle name="20% no 1. izcēluma 2" xfId="36"/>
    <cellStyle name="20% no 1. izcēluma 3" xfId="37"/>
    <cellStyle name="20% no 1. izcēluma 4" xfId="38"/>
    <cellStyle name="20% no 2. izcēluma" xfId="39"/>
    <cellStyle name="20% no 2. izcēluma 2" xfId="40"/>
    <cellStyle name="20% no 2. izcēluma 3" xfId="41"/>
    <cellStyle name="20% no 2. izcēluma 4" xfId="42"/>
    <cellStyle name="20% no 3. izcēluma" xfId="43"/>
    <cellStyle name="20% no 3. izcēluma 2" xfId="44"/>
    <cellStyle name="20% no 3. izcēluma 3" xfId="45"/>
    <cellStyle name="20% no 3. izcēluma 4" xfId="46"/>
    <cellStyle name="20% no 4. izcēluma" xfId="47"/>
    <cellStyle name="20% no 4. izcēluma 2" xfId="48"/>
    <cellStyle name="20% no 4. izcēluma 3" xfId="49"/>
    <cellStyle name="20% no 4. izcēluma 4" xfId="50"/>
    <cellStyle name="20% no 5. izcēluma" xfId="51"/>
    <cellStyle name="20% no 5. izcēluma 2" xfId="52"/>
    <cellStyle name="20% no 5. izcēluma 3" xfId="53"/>
    <cellStyle name="20% no 5. izcēluma 4" xfId="54"/>
    <cellStyle name="20% no 6. izcēluma" xfId="55"/>
    <cellStyle name="20% no 6. izcēluma 2" xfId="56"/>
    <cellStyle name="20% no 6. izcēluma 3" xfId="57"/>
    <cellStyle name="20% no 6. izcēluma 4" xfId="58"/>
    <cellStyle name="3. izcēlums " xfId="59"/>
    <cellStyle name="3. izcēlums  2" xfId="60"/>
    <cellStyle name="3. izcēlums  3" xfId="61"/>
    <cellStyle name="3. izcēlums  4" xfId="62"/>
    <cellStyle name="4. izcēlums" xfId="63"/>
    <cellStyle name="4. izcēlums 2" xfId="64"/>
    <cellStyle name="4. izcēlums 3" xfId="65"/>
    <cellStyle name="4. izcēlums 4" xfId="66"/>
    <cellStyle name="40% - Accent1" xfId="67"/>
    <cellStyle name="40% - Accent2" xfId="68"/>
    <cellStyle name="40% - Accent3" xfId="69"/>
    <cellStyle name="40% - Accent4" xfId="70"/>
    <cellStyle name="40% - Accent5" xfId="71"/>
    <cellStyle name="40% - Accent6" xfId="72"/>
    <cellStyle name="40% - Izcēlums1" xfId="73"/>
    <cellStyle name="40% - Izcēlums2" xfId="74"/>
    <cellStyle name="40% - Izcēlums3" xfId="75"/>
    <cellStyle name="40% - Izcēlums4" xfId="76"/>
    <cellStyle name="40% - Izcēlums5" xfId="77"/>
    <cellStyle name="40% - Izcēlums6" xfId="78"/>
    <cellStyle name="40% no 1. izcēluma" xfId="79"/>
    <cellStyle name="40% no 1. izcēluma 2" xfId="80"/>
    <cellStyle name="40% no 1. izcēluma 3" xfId="81"/>
    <cellStyle name="40% no 1. izcēluma 4" xfId="82"/>
    <cellStyle name="40% no 2. izcēluma" xfId="83"/>
    <cellStyle name="40% no 2. izcēluma 2" xfId="84"/>
    <cellStyle name="40% no 2. izcēluma 3" xfId="85"/>
    <cellStyle name="40% no 2. izcēluma 4" xfId="86"/>
    <cellStyle name="40% no 3. izcēluma" xfId="87"/>
    <cellStyle name="40% no 3. izcēluma 2" xfId="88"/>
    <cellStyle name="40% no 3. izcēluma 3" xfId="89"/>
    <cellStyle name="40% no 3. izcēluma 4" xfId="90"/>
    <cellStyle name="40% no 4. izcēluma" xfId="91"/>
    <cellStyle name="40% no 4. izcēluma 2" xfId="92"/>
    <cellStyle name="40% no 4. izcēluma 3" xfId="93"/>
    <cellStyle name="40% no 4. izcēluma 4" xfId="94"/>
    <cellStyle name="40% no 5. izcēluma" xfId="95"/>
    <cellStyle name="40% no 5. izcēluma 2" xfId="96"/>
    <cellStyle name="40% no 5. izcēluma 3" xfId="97"/>
    <cellStyle name="40% no 5. izcēluma 4" xfId="98"/>
    <cellStyle name="40% no 6. izcēluma" xfId="99"/>
    <cellStyle name="40% no 6. izcēluma 2" xfId="100"/>
    <cellStyle name="40% no 6. izcēluma 3" xfId="101"/>
    <cellStyle name="40% no 6. izcēluma 4" xfId="102"/>
    <cellStyle name="5. izcēlums" xfId="103"/>
    <cellStyle name="5. izcēlums 2" xfId="104"/>
    <cellStyle name="5. izcēlums 3" xfId="105"/>
    <cellStyle name="5. izcēlums 4" xfId="106"/>
    <cellStyle name="6. izcēlums" xfId="107"/>
    <cellStyle name="6. izcēlums 2" xfId="108"/>
    <cellStyle name="6. izcēlums 3" xfId="109"/>
    <cellStyle name="6. izcēlums 4" xfId="110"/>
    <cellStyle name="60% - Accent1" xfId="111"/>
    <cellStyle name="60% - Accent2" xfId="112"/>
    <cellStyle name="60% - Accent3" xfId="113"/>
    <cellStyle name="60% - Accent4" xfId="114"/>
    <cellStyle name="60% - Accent5" xfId="115"/>
    <cellStyle name="60% - Accent6" xfId="116"/>
    <cellStyle name="60% - Izcēlums1" xfId="117"/>
    <cellStyle name="60% - Izcēlums2" xfId="118"/>
    <cellStyle name="60% - Izcēlums3" xfId="119"/>
    <cellStyle name="60% - Izcēlums4" xfId="120"/>
    <cellStyle name="60% - Izcēlums5" xfId="121"/>
    <cellStyle name="60% - Izcēlums6" xfId="122"/>
    <cellStyle name="60% no 1. izcēluma" xfId="123"/>
    <cellStyle name="60% no 1. izcēluma 2" xfId="124"/>
    <cellStyle name="60% no 1. izcēluma 3" xfId="125"/>
    <cellStyle name="60% no 1. izcēluma 4" xfId="126"/>
    <cellStyle name="60% no 2. izcēluma" xfId="127"/>
    <cellStyle name="60% no 2. izcēluma 2" xfId="128"/>
    <cellStyle name="60% no 2. izcēluma 3" xfId="129"/>
    <cellStyle name="60% no 2. izcēluma 4" xfId="130"/>
    <cellStyle name="60% no 3. izcēluma" xfId="131"/>
    <cellStyle name="60% no 3. izcēluma 2" xfId="132"/>
    <cellStyle name="60% no 3. izcēluma 3" xfId="133"/>
    <cellStyle name="60% no 3. izcēluma 4" xfId="134"/>
    <cellStyle name="60% no 4. izcēluma" xfId="135"/>
    <cellStyle name="60% no 4. izcēluma 2" xfId="136"/>
    <cellStyle name="60% no 4. izcēluma 3" xfId="137"/>
    <cellStyle name="60% no 4. izcēluma 4" xfId="138"/>
    <cellStyle name="60% no 5. izcēluma" xfId="139"/>
    <cellStyle name="60% no 5. izcēluma 2" xfId="140"/>
    <cellStyle name="60% no 5. izcēluma 3" xfId="141"/>
    <cellStyle name="60% no 5. izcēluma 4" xfId="142"/>
    <cellStyle name="60% no 6. izcēluma" xfId="143"/>
    <cellStyle name="60% no 6. izcēluma 2" xfId="144"/>
    <cellStyle name="60% no 6. izcēluma 3" xfId="145"/>
    <cellStyle name="60% no 6. izcēluma 4" xfId="146"/>
    <cellStyle name="Äåķåęķūé [0]_laroux" xfId="147"/>
    <cellStyle name="Äåķåęķūé_laroux" xfId="148"/>
    <cellStyle name="Accent1" xfId="149"/>
    <cellStyle name="Accent2" xfId="150"/>
    <cellStyle name="Accent3" xfId="151"/>
    <cellStyle name="Accent4" xfId="152"/>
    <cellStyle name="Accent5" xfId="153"/>
    <cellStyle name="Accent6" xfId="154"/>
    <cellStyle name="Aprēķināšana" xfId="155"/>
    <cellStyle name="Aprēķināšana 2" xfId="156"/>
    <cellStyle name="Aprēķināšana 3" xfId="157"/>
    <cellStyle name="Aprēķināšana 4" xfId="158"/>
    <cellStyle name="Bad" xfId="159"/>
    <cellStyle name="Brīdinājuma teksts" xfId="160"/>
    <cellStyle name="Brīdinājuma teksts 2" xfId="161"/>
    <cellStyle name="Brīdinājuma teksts 3" xfId="162"/>
    <cellStyle name="Brīdinājuma teksts 4" xfId="163"/>
    <cellStyle name="Calculation" xfId="164"/>
    <cellStyle name="Check Cell" xfId="165"/>
    <cellStyle name="Comma" xfId="166"/>
    <cellStyle name="Comma [0]" xfId="167"/>
    <cellStyle name="Comma 2" xfId="168"/>
    <cellStyle name="Comma 2 2" xfId="169"/>
    <cellStyle name="Comma 2 3" xfId="170"/>
    <cellStyle name="Comma 2 3 2" xfId="171"/>
    <cellStyle name="Comma 2 4" xfId="172"/>
    <cellStyle name="Comma 2_AR" xfId="173"/>
    <cellStyle name="Comma 3" xfId="174"/>
    <cellStyle name="Comma 3 4" xfId="175"/>
    <cellStyle name="Comma 4" xfId="176"/>
    <cellStyle name="Comma 4 2" xfId="177"/>
    <cellStyle name="Comma 5" xfId="178"/>
    <cellStyle name="Comma 6" xfId="179"/>
    <cellStyle name="Currency" xfId="180"/>
    <cellStyle name="Currency [0]" xfId="181"/>
    <cellStyle name="Currency 2" xfId="182"/>
    <cellStyle name="Currency 2 2" xfId="183"/>
    <cellStyle name="Currency 3" xfId="184"/>
    <cellStyle name="Currency 4" xfId="185"/>
    <cellStyle name="Currency 5" xfId="186"/>
    <cellStyle name="Currency 5 2" xfId="187"/>
    <cellStyle name="Currency 6" xfId="188"/>
    <cellStyle name="Currency 7" xfId="189"/>
    <cellStyle name="Currency 8" xfId="190"/>
    <cellStyle name="Date" xfId="191"/>
    <cellStyle name="Dezimal [0]_Nossner_Brücke" xfId="192"/>
    <cellStyle name="Dezimal_en_Master" xfId="193"/>
    <cellStyle name="Divider" xfId="194"/>
    <cellStyle name="Excel Built-in Normal" xfId="195"/>
    <cellStyle name="Excel Built-in Normal 1" xfId="196"/>
    <cellStyle name="Excel Built-in Normal 2" xfId="197"/>
    <cellStyle name="Excel Built-in Normal 3" xfId="198"/>
    <cellStyle name="Excel Built-in Normal_DOP" xfId="199"/>
    <cellStyle name="Explanatory Text" xfId="200"/>
    <cellStyle name="Fixed" xfId="201"/>
    <cellStyle name="Followed Hyperlink" xfId="202"/>
    <cellStyle name="Good" xfId="203"/>
    <cellStyle name="Good 2" xfId="204"/>
    <cellStyle name="Heading" xfId="205"/>
    <cellStyle name="Heading 1" xfId="206"/>
    <cellStyle name="Heading 1 2" xfId="207"/>
    <cellStyle name="Heading 2" xfId="208"/>
    <cellStyle name="Heading 3" xfId="209"/>
    <cellStyle name="Heading 4" xfId="210"/>
    <cellStyle name="Heading1" xfId="211"/>
    <cellStyle name="Heading1 1" xfId="212"/>
    <cellStyle name="Heading1_DOP" xfId="213"/>
    <cellStyle name="Heading2" xfId="214"/>
    <cellStyle name="Headline I" xfId="215"/>
    <cellStyle name="Headline II" xfId="216"/>
    <cellStyle name="Headline III" xfId="217"/>
    <cellStyle name="Hyperlink" xfId="218"/>
    <cellStyle name="Hyperlink 2" xfId="219"/>
    <cellStyle name="Hyperlink 2 2" xfId="220"/>
    <cellStyle name="Hyperlink 2 3" xfId="221"/>
    <cellStyle name="Hyperlink 2 4" xfId="222"/>
    <cellStyle name="Ievade" xfId="223"/>
    <cellStyle name="Ievade 2" xfId="224"/>
    <cellStyle name="Ievade 3" xfId="225"/>
    <cellStyle name="Ievade 4" xfId="226"/>
    <cellStyle name="Input" xfId="227"/>
    <cellStyle name="Izcēlums (1. veids)" xfId="228"/>
    <cellStyle name="Izcēlums (2. veids)" xfId="229"/>
    <cellStyle name="Izcēlums (3. veids)" xfId="230"/>
    <cellStyle name="Izcēlums (4. veids)" xfId="231"/>
    <cellStyle name="Izcēlums (5. veids)" xfId="232"/>
    <cellStyle name="Izcēlums (6. veids)" xfId="233"/>
    <cellStyle name="Izcēlums1" xfId="234"/>
    <cellStyle name="Izcēlums2" xfId="235"/>
    <cellStyle name="Izcēlums3" xfId="236"/>
    <cellStyle name="Izcēlums4" xfId="237"/>
    <cellStyle name="Izcēlums5" xfId="238"/>
    <cellStyle name="Izcēlums6" xfId="239"/>
    <cellStyle name="Izvade" xfId="240"/>
    <cellStyle name="Izvade 2" xfId="241"/>
    <cellStyle name="Izvade 3" xfId="242"/>
    <cellStyle name="Izvade 4" xfId="243"/>
    <cellStyle name="Īįū÷ķūé_laroux" xfId="244"/>
    <cellStyle name="Kopsumma" xfId="245"/>
    <cellStyle name="Kopsumma 2" xfId="246"/>
    <cellStyle name="Kopsumma 3" xfId="247"/>
    <cellStyle name="Kopsumma 4" xfId="248"/>
    <cellStyle name="Labs 2" xfId="249"/>
    <cellStyle name="Labs 3" xfId="250"/>
    <cellStyle name="Labs 4" xfId="251"/>
    <cellStyle name="Linked Cell" xfId="252"/>
    <cellStyle name="Neitrāls" xfId="253"/>
    <cellStyle name="Neitrāls 2" xfId="254"/>
    <cellStyle name="Neitrāls 3" xfId="255"/>
    <cellStyle name="Neitrāls 4" xfId="256"/>
    <cellStyle name="Neutral" xfId="257"/>
    <cellStyle name="Norm੎੎" xfId="258"/>
    <cellStyle name="Normaali_light-98_gun" xfId="259"/>
    <cellStyle name="Normal 10" xfId="260"/>
    <cellStyle name="Normal 10 2" xfId="261"/>
    <cellStyle name="Normal 11" xfId="262"/>
    <cellStyle name="Normal 11 2" xfId="263"/>
    <cellStyle name="Normal 11 4" xfId="264"/>
    <cellStyle name="Normal 12" xfId="265"/>
    <cellStyle name="Normal 12 4" xfId="266"/>
    <cellStyle name="Normal 14" xfId="267"/>
    <cellStyle name="Normal 15_1.TS_IS" xfId="268"/>
    <cellStyle name="Normal 2" xfId="269"/>
    <cellStyle name="Normal 2 2" xfId="270"/>
    <cellStyle name="Normal 2 2 2" xfId="271"/>
    <cellStyle name="Normal 2 2 2 2" xfId="272"/>
    <cellStyle name="Normal 2 2 3" xfId="273"/>
    <cellStyle name="Normal 2 2 4" xfId="274"/>
    <cellStyle name="Normal 2 2 5" xfId="275"/>
    <cellStyle name="Normal 2 2_celt_darbi" xfId="276"/>
    <cellStyle name="Normal 2 3" xfId="277"/>
    <cellStyle name="Normal 2 3 2" xfId="278"/>
    <cellStyle name="Normal 2 3 3" xfId="279"/>
    <cellStyle name="Normal 2 3 4" xfId="280"/>
    <cellStyle name="Normal 2 3_DOP" xfId="281"/>
    <cellStyle name="Normal 2 4" xfId="282"/>
    <cellStyle name="Normal 2_ail" xfId="283"/>
    <cellStyle name="Normal 27" xfId="284"/>
    <cellStyle name="Normal 3" xfId="285"/>
    <cellStyle name="Normal 3 2" xfId="286"/>
    <cellStyle name="Normal 3 2 2" xfId="287"/>
    <cellStyle name="Normal 3 2 2 2" xfId="288"/>
    <cellStyle name="Normal 3 2_SAT" xfId="289"/>
    <cellStyle name="Normal 3_apk" xfId="290"/>
    <cellStyle name="Normal 4" xfId="291"/>
    <cellStyle name="Normal 4 2" xfId="292"/>
    <cellStyle name="Normal 4 3" xfId="293"/>
    <cellStyle name="Normal 4 4" xfId="294"/>
    <cellStyle name="Normal 4_Siltumtrase" xfId="295"/>
    <cellStyle name="Normal 44" xfId="296"/>
    <cellStyle name="Normal 46" xfId="297"/>
    <cellStyle name="Normal 5" xfId="298"/>
    <cellStyle name="Normal 5 2" xfId="299"/>
    <cellStyle name="Normal 5 2 3" xfId="300"/>
    <cellStyle name="Normal 5 2_SAT" xfId="301"/>
    <cellStyle name="Normal 5 4 2" xfId="302"/>
    <cellStyle name="Normal 5_celt_darbi" xfId="303"/>
    <cellStyle name="Normal 6" xfId="304"/>
    <cellStyle name="Normal 6 2" xfId="305"/>
    <cellStyle name="Normal 6 3" xfId="306"/>
    <cellStyle name="Normal 6 4" xfId="307"/>
    <cellStyle name="Normal 6_DOP" xfId="308"/>
    <cellStyle name="Normal 68" xfId="309"/>
    <cellStyle name="Normal 7" xfId="310"/>
    <cellStyle name="Normal 7 2" xfId="311"/>
    <cellStyle name="Normal 70" xfId="312"/>
    <cellStyle name="Normal 72 10" xfId="313"/>
    <cellStyle name="Normal 74 10" xfId="314"/>
    <cellStyle name="Normal 78" xfId="315"/>
    <cellStyle name="Normal 79" xfId="316"/>
    <cellStyle name="Normal 8" xfId="317"/>
    <cellStyle name="Normal 9" xfId="318"/>
    <cellStyle name="Normal_9908m" xfId="319"/>
    <cellStyle name="Normal_Celtniecibas tames - Bernudarzi" xfId="320"/>
    <cellStyle name="Normal_invai" xfId="321"/>
    <cellStyle name="Normal_Sheet1_zem" xfId="322"/>
    <cellStyle name="Normal_Sheet10" xfId="323"/>
    <cellStyle name="Normal_Teodors Skele un Carnikava" xfId="324"/>
    <cellStyle name="Nosaukums" xfId="325"/>
    <cellStyle name="Nosaukums 2" xfId="326"/>
    <cellStyle name="Nosaukums 3" xfId="327"/>
    <cellStyle name="Nosaukums 4" xfId="328"/>
    <cellStyle name="Note" xfId="329"/>
    <cellStyle name="Note 2" xfId="330"/>
    <cellStyle name="Output" xfId="331"/>
    <cellStyle name="Parastais 2" xfId="332"/>
    <cellStyle name="Parastais 5" xfId="333"/>
    <cellStyle name="Parastais 7" xfId="334"/>
    <cellStyle name="Parastais_Izveerstaa_taame-forma" xfId="335"/>
    <cellStyle name="Parasts 2" xfId="336"/>
    <cellStyle name="Parasts 2 2" xfId="337"/>
    <cellStyle name="Paskaidrojošs teksts 2" xfId="338"/>
    <cellStyle name="Paskaidrojošs teksts 3" xfId="339"/>
    <cellStyle name="Paskaidrojošs teksts 4" xfId="340"/>
    <cellStyle name="Pārbaudes šūna 2" xfId="341"/>
    <cellStyle name="Pārbaudes šūna 3" xfId="342"/>
    <cellStyle name="Pārbaudes šūna 4" xfId="343"/>
    <cellStyle name="Percent" xfId="344"/>
    <cellStyle name="Percent 2" xfId="345"/>
    <cellStyle name="Percent 3" xfId="346"/>
    <cellStyle name="Piezīme 2" xfId="347"/>
    <cellStyle name="Piezīme 3" xfId="348"/>
    <cellStyle name="Piezīme 4" xfId="349"/>
    <cellStyle name="Position" xfId="350"/>
    <cellStyle name="Result" xfId="351"/>
    <cellStyle name="Result 1" xfId="352"/>
    <cellStyle name="Result2" xfId="353"/>
    <cellStyle name="Result2 1" xfId="354"/>
    <cellStyle name="Result2 2" xfId="355"/>
    <cellStyle name="Result2 3" xfId="356"/>
    <cellStyle name="Saistītā šūna" xfId="357"/>
    <cellStyle name="Saistītā šūna 2" xfId="358"/>
    <cellStyle name="Saistītā šūna 3" xfId="359"/>
    <cellStyle name="Saistītā šūna 4" xfId="360"/>
    <cellStyle name="Slikts 2" xfId="361"/>
    <cellStyle name="Slikts 3" xfId="362"/>
    <cellStyle name="Slikts 4" xfId="363"/>
    <cellStyle name="Standard_cm_Master" xfId="364"/>
    <cellStyle name="Stils 1" xfId="365"/>
    <cellStyle name="Style 1" xfId="366"/>
    <cellStyle name="Style 1 2" xfId="367"/>
    <cellStyle name="Style 1 2 2" xfId="368"/>
    <cellStyle name="Style 1 2 2 2" xfId="369"/>
    <cellStyle name="Style 1 2 2_SAT" xfId="370"/>
    <cellStyle name="Style 1 2_SAT" xfId="371"/>
    <cellStyle name="Style 1_AR" xfId="372"/>
    <cellStyle name="Style 2" xfId="373"/>
    <cellStyle name="Style 2 2" xfId="374"/>
    <cellStyle name="Style 2_BK" xfId="375"/>
    <cellStyle name="Style 3" xfId="376"/>
    <cellStyle name="Title" xfId="377"/>
    <cellStyle name="Total" xfId="378"/>
    <cellStyle name="Unit" xfId="379"/>
    <cellStyle name="Virsraksts 1 2" xfId="380"/>
    <cellStyle name="Virsraksts 1 3" xfId="381"/>
    <cellStyle name="Virsraksts 1 4" xfId="382"/>
    <cellStyle name="Virsraksts 2 2" xfId="383"/>
    <cellStyle name="Virsraksts 2 3" xfId="384"/>
    <cellStyle name="Virsraksts 2 4" xfId="385"/>
    <cellStyle name="Virsraksts 3 2" xfId="386"/>
    <cellStyle name="Virsraksts 3 3" xfId="387"/>
    <cellStyle name="Virsraksts 3 4" xfId="388"/>
    <cellStyle name="Virsraksts 4 2" xfId="389"/>
    <cellStyle name="Virsraksts 4 3" xfId="390"/>
    <cellStyle name="Virsraksts 4 4" xfId="391"/>
    <cellStyle name="Währung [0]_Nossner_Brücke" xfId="392"/>
    <cellStyle name="Währung_en_Master" xfId="393"/>
    <cellStyle name="Warning Text" xfId="394"/>
    <cellStyle name="Обычный 13" xfId="395"/>
    <cellStyle name="Обычный 2" xfId="396"/>
    <cellStyle name="Обычный 5" xfId="397"/>
    <cellStyle name="Обычный_33. OZOLNIEKU NOVADA DOME_OZO SKOLA_TELPU, GAITENU, KAPNU TELPU REMONTS_TAME_VADIMS_2011_02_25_melnraksts" xfId="398"/>
    <cellStyle name="Стиль 1" xfId="399"/>
    <cellStyle name="Стиль 2" xfId="4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0</xdr:rowOff>
    </xdr:from>
    <xdr:ext cx="28575" cy="161925"/>
    <xdr:sp>
      <xdr:nvSpPr>
        <xdr:cNvPr id="1"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2"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3"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5"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6"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7"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8"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0"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1"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2"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3"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4"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5"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6"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7"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8"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9"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20"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1"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2"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3"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4"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5"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6"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7"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28"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29"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30"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31"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32"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33"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34"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35"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36"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37"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38"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39"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40"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41"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42"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3"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4"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5"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6"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7"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48"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49"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0"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1"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2"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3"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4"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5"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56"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57"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58"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59"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60"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61"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62"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3"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4"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5"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6"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7"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8"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69"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70"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71"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72"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73"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74"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75"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76"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77"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78"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79"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80"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81"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82"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83"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84"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85"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86"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87"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88"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89"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90"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1"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2"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3"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4"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5"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6"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7"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98"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99" name="AutoShape 104"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00" name="AutoShape 105"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01" name="AutoShape 106"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02" name="AutoShape 107"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03" name="AutoShape 108"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28575" cy="161925"/>
    <xdr:sp>
      <xdr:nvSpPr>
        <xdr:cNvPr id="104" name="AutoShape 109" descr="image0011"/>
        <xdr:cNvSpPr>
          <a:spLocks noChangeAspect="1"/>
        </xdr:cNvSpPr>
      </xdr:nvSpPr>
      <xdr:spPr>
        <a:xfrm>
          <a:off x="742950" y="67627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05" name="AutoShape 353"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06" name="AutoShape 354"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07" name="AutoShape 355"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08" name="AutoShape 356"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09" name="AutoShape 357"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10" name="AutoShape 358"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11" name="AutoShape 359"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8100" cy="161925"/>
    <xdr:sp>
      <xdr:nvSpPr>
        <xdr:cNvPr id="112" name="AutoShape 360" descr="image0011"/>
        <xdr:cNvSpPr>
          <a:spLocks noChangeAspect="1"/>
        </xdr:cNvSpPr>
      </xdr:nvSpPr>
      <xdr:spPr>
        <a:xfrm>
          <a:off x="742950" y="67627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39</xdr:row>
      <xdr:rowOff>0</xdr:rowOff>
    </xdr:from>
    <xdr:ext cx="28575" cy="161925"/>
    <xdr:sp>
      <xdr:nvSpPr>
        <xdr:cNvPr id="1"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2"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3"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5"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6"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7"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8"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0"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1"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2"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3"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4"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5"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6"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7"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8"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9"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20"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1"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2"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3"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4"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5"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6"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7"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28"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29"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30"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31"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32"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33"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34"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35"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36"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37"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38"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39"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40"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41"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42"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3"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4"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5"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6"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7"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48"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49"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0"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1"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2"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3"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4"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5"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56"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57"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58"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59"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60"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61"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62"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3"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4"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5"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6"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7"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8"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69"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70"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71"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72"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73"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74"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75"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76"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77"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78"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79"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80"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81"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82"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83"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84"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85"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86"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87"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88"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89"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90"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1"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2"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3"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4"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5"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6"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7"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98"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99" name="AutoShape 104"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00" name="AutoShape 105"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01" name="AutoShape 106"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02" name="AutoShape 107"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03" name="AutoShape 108"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161925"/>
    <xdr:sp>
      <xdr:nvSpPr>
        <xdr:cNvPr id="104" name="AutoShape 109" descr="image0011"/>
        <xdr:cNvSpPr>
          <a:spLocks noChangeAspect="1"/>
        </xdr:cNvSpPr>
      </xdr:nvSpPr>
      <xdr:spPr>
        <a:xfrm>
          <a:off x="3705225" y="117919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05" name="AutoShape 353"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06" name="AutoShape 354"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07" name="AutoShape 355"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08" name="AutoShape 356"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09" name="AutoShape 357"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10" name="AutoShape 358"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11" name="AutoShape 359"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161925"/>
    <xdr:sp>
      <xdr:nvSpPr>
        <xdr:cNvPr id="112" name="AutoShape 360" descr="image0011"/>
        <xdr:cNvSpPr>
          <a:spLocks noChangeAspect="1"/>
        </xdr:cNvSpPr>
      </xdr:nvSpPr>
      <xdr:spPr>
        <a:xfrm>
          <a:off x="3705225" y="117919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275</xdr:row>
      <xdr:rowOff>0</xdr:rowOff>
    </xdr:from>
    <xdr:ext cx="28575" cy="161925"/>
    <xdr:sp>
      <xdr:nvSpPr>
        <xdr:cNvPr id="1"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2"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3"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5"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6"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7"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8"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0"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1"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2"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3"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4"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5"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6"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7"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8"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9"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20"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1"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2"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3"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4"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5"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6"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7"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28"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29"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30"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31"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32"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33"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34"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35"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36"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37"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38"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39"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40"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41"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42"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3"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4"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5"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6"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7"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48"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49"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0"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1"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2"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3"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4"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5"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56"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57"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58"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59"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60"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61"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62"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3"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4"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5"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6"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7"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8"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69"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70"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71"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72"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73"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74"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75"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76"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77"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78"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79"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80"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81"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82"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83"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84"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85"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86"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87"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88"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89"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90"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1"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2"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3"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4"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5"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6"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7"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98"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99" name="AutoShape 104"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00" name="AutoShape 105"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01" name="AutoShape 106"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02" name="AutoShape 107"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03" name="AutoShape 108"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28575" cy="161925"/>
    <xdr:sp>
      <xdr:nvSpPr>
        <xdr:cNvPr id="104" name="AutoShape 109" descr="image0011"/>
        <xdr:cNvSpPr>
          <a:spLocks noChangeAspect="1"/>
        </xdr:cNvSpPr>
      </xdr:nvSpPr>
      <xdr:spPr>
        <a:xfrm>
          <a:off x="3314700" y="10841355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05" name="AutoShape 353"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06" name="AutoShape 354"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07" name="AutoShape 355"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08" name="AutoShape 356"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09" name="AutoShape 357"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10" name="AutoShape 358"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11" name="AutoShape 359"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275</xdr:row>
      <xdr:rowOff>0</xdr:rowOff>
    </xdr:from>
    <xdr:ext cx="38100" cy="161925"/>
    <xdr:sp>
      <xdr:nvSpPr>
        <xdr:cNvPr id="112" name="AutoShape 360" descr="image0011"/>
        <xdr:cNvSpPr>
          <a:spLocks noChangeAspect="1"/>
        </xdr:cNvSpPr>
      </xdr:nvSpPr>
      <xdr:spPr>
        <a:xfrm>
          <a:off x="3314700" y="10841355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39</xdr:row>
      <xdr:rowOff>0</xdr:rowOff>
    </xdr:from>
    <xdr:ext cx="28575" cy="371475"/>
    <xdr:sp>
      <xdr:nvSpPr>
        <xdr:cNvPr id="1"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2"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3"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5"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6"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7"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8"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0"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1"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2"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3"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4"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5"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6"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7"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8"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9"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20"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1"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2"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3"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4"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5"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6"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7"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28"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29"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30"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31"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32"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33"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34"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35"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36"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37"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38"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39"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40"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41"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42"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3"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4"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5"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6"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7"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48"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49"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0"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1"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2"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3"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4"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5"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56"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57"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58"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59"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60"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61"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62"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3"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4"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5"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6"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7"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8"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69"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70"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71"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72"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73"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74"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75"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76"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77"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78"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79"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80"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81"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82"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83"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84"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85"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86"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87"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88"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89"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90"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1"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2"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3"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4"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5"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6"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7"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98"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99" name="AutoShape 104"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00" name="AutoShape 105"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01" name="AutoShape 106"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02" name="AutoShape 107"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03" name="AutoShape 108"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28575" cy="371475"/>
    <xdr:sp>
      <xdr:nvSpPr>
        <xdr:cNvPr id="104" name="AutoShape 109" descr="image0011"/>
        <xdr:cNvSpPr>
          <a:spLocks noChangeAspect="1"/>
        </xdr:cNvSpPr>
      </xdr:nvSpPr>
      <xdr:spPr>
        <a:xfrm>
          <a:off x="3286125" y="27165300"/>
          <a:ext cx="285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05" name="AutoShape 353"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06" name="AutoShape 354"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07" name="AutoShape 355"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08" name="AutoShape 356"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09" name="AutoShape 357"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10" name="AutoShape 358"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11" name="AutoShape 359"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xdr:row>
      <xdr:rowOff>0</xdr:rowOff>
    </xdr:from>
    <xdr:ext cx="38100" cy="371475"/>
    <xdr:sp>
      <xdr:nvSpPr>
        <xdr:cNvPr id="112" name="AutoShape 360" descr="image0011"/>
        <xdr:cNvSpPr>
          <a:spLocks noChangeAspect="1"/>
        </xdr:cNvSpPr>
      </xdr:nvSpPr>
      <xdr:spPr>
        <a:xfrm>
          <a:off x="3286125" y="27165300"/>
          <a:ext cx="381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13"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14"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15"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16"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17"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18"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19"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0"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1"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2"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3"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4"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5"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26"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27"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28"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29"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30"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31"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32"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3"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4"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5"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6"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7"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8"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39"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40"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41"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42"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43"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44"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45"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46"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47"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48"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49"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50"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51"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52"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53"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54"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55"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56"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57"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58"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59"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60"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1"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2"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3"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4"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5"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6"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7"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68"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69"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70"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71"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72"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73"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74"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75"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76"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77"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78"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79"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80"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81"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82"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83"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84"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85"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86"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87"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88"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89"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0"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1"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2"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3"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4"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5"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196"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97"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98"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199"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00"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01"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02"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3"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4"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5"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6"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7"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8"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09"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10"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11" name="AutoShape 104"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12" name="AutoShape 105"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13" name="AutoShape 106"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14" name="AutoShape 107"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15" name="AutoShape 108"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28575" cy="161925"/>
    <xdr:sp>
      <xdr:nvSpPr>
        <xdr:cNvPr id="216" name="AutoShape 109" descr="image0011"/>
        <xdr:cNvSpPr>
          <a:spLocks noChangeAspect="1"/>
        </xdr:cNvSpPr>
      </xdr:nvSpPr>
      <xdr:spPr>
        <a:xfrm>
          <a:off x="3286125" y="28308300"/>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17" name="AutoShape 353"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18" name="AutoShape 354"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19" name="AutoShape 355"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20" name="AutoShape 356"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21" name="AutoShape 357"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22" name="AutoShape 358"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23" name="AutoShape 359"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40</xdr:row>
      <xdr:rowOff>0</xdr:rowOff>
    </xdr:from>
    <xdr:ext cx="38100" cy="161925"/>
    <xdr:sp>
      <xdr:nvSpPr>
        <xdr:cNvPr id="224" name="AutoShape 360" descr="image0011"/>
        <xdr:cNvSpPr>
          <a:spLocks noChangeAspect="1"/>
        </xdr:cNvSpPr>
      </xdr:nvSpPr>
      <xdr:spPr>
        <a:xfrm>
          <a:off x="3286125" y="28308300"/>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57</xdr:row>
      <xdr:rowOff>0</xdr:rowOff>
    </xdr:from>
    <xdr:ext cx="28575" cy="161925"/>
    <xdr:sp>
      <xdr:nvSpPr>
        <xdr:cNvPr id="1"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2"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3"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5"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6"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7"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8"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0"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1"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2"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3"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4"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5"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6"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7"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8"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9"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20"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1"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2"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3"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4"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5"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6"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7"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28"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29"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30"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31"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32"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33"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34"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35"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36"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37"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38"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39"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40"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41"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42"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3"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4"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5"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6"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7"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48"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49"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0"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1"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2"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3"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4"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5"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56"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57"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58"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59"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60"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61"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62"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3"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4"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5"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6"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7"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8"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69"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70"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71"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72"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73"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74"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75"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76"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77"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78"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79"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80"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81"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82"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83"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84"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85"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86"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87"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88"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89"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90"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1"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2"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3"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4"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5"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6"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7"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98"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99" name="AutoShape 104"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00" name="AutoShape 105"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01" name="AutoShape 106"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02" name="AutoShape 107"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03" name="AutoShape 108"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28575" cy="161925"/>
    <xdr:sp>
      <xdr:nvSpPr>
        <xdr:cNvPr id="104" name="AutoShape 109" descr="image0011"/>
        <xdr:cNvSpPr>
          <a:spLocks noChangeAspect="1"/>
        </xdr:cNvSpPr>
      </xdr:nvSpPr>
      <xdr:spPr>
        <a:xfrm>
          <a:off x="3867150" y="180117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05" name="AutoShape 353"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06" name="AutoShape 354"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07" name="AutoShape 355"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08" name="AutoShape 356"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09" name="AutoShape 357"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10" name="AutoShape 358"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11" name="AutoShape 359"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57</xdr:row>
      <xdr:rowOff>0</xdr:rowOff>
    </xdr:from>
    <xdr:ext cx="38100" cy="161925"/>
    <xdr:sp>
      <xdr:nvSpPr>
        <xdr:cNvPr id="112" name="AutoShape 360" descr="image0011"/>
        <xdr:cNvSpPr>
          <a:spLocks noChangeAspect="1"/>
        </xdr:cNvSpPr>
      </xdr:nvSpPr>
      <xdr:spPr>
        <a:xfrm>
          <a:off x="3867150" y="180117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62</xdr:row>
      <xdr:rowOff>0</xdr:rowOff>
    </xdr:from>
    <xdr:ext cx="28575" cy="161925"/>
    <xdr:sp>
      <xdr:nvSpPr>
        <xdr:cNvPr id="1"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2"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3"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5"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6"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7"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8"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0"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1"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2"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3"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4"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5"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6"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7"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8"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9"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20"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1"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2"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3"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4"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5"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6"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7"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28"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29"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30"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31"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32"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33"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34"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35"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36"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37"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38"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39"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40"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41"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42"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3"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4"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5"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6"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7"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48"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49"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0"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1"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2"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3"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4"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5"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56"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57"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58"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59"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60"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61"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62"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3"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4"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5"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6"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7"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8"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69"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70"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71"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72"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73"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74"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75"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76"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77"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78"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79"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80"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81"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82"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83"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84"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85"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86"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87"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88"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89"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90"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1"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2"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3"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4"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5"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6"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7"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98"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99" name="AutoShape 104"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00" name="AutoShape 105"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01" name="AutoShape 106"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02" name="AutoShape 107"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03" name="AutoShape 108"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28575" cy="161925"/>
    <xdr:sp>
      <xdr:nvSpPr>
        <xdr:cNvPr id="104" name="AutoShape 109" descr="image0011"/>
        <xdr:cNvSpPr>
          <a:spLocks noChangeAspect="1"/>
        </xdr:cNvSpPr>
      </xdr:nvSpPr>
      <xdr:spPr>
        <a:xfrm>
          <a:off x="3905250" y="17059275"/>
          <a:ext cx="285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05" name="AutoShape 353"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06" name="AutoShape 354"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07" name="AutoShape 355"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08" name="AutoShape 356"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09" name="AutoShape 357"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10" name="AutoShape 358"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11" name="AutoShape 359"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62</xdr:row>
      <xdr:rowOff>0</xdr:rowOff>
    </xdr:from>
    <xdr:ext cx="38100" cy="161925"/>
    <xdr:sp>
      <xdr:nvSpPr>
        <xdr:cNvPr id="112" name="AutoShape 360" descr="image0011"/>
        <xdr:cNvSpPr>
          <a:spLocks noChangeAspect="1"/>
        </xdr:cNvSpPr>
      </xdr:nvSpPr>
      <xdr:spPr>
        <a:xfrm>
          <a:off x="3905250" y="17059275"/>
          <a:ext cx="381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83"/>
  <sheetViews>
    <sheetView showZeros="0" tabSelected="1" zoomScaleSheetLayoutView="100" zoomScalePageLayoutView="0" workbookViewId="0" topLeftCell="A1">
      <selection activeCell="A3" sqref="A3:I3"/>
    </sheetView>
  </sheetViews>
  <sheetFormatPr defaultColWidth="11.421875" defaultRowHeight="15"/>
  <cols>
    <col min="1" max="1" width="5.140625" style="2" customWidth="1"/>
    <col min="2" max="2" width="6.00390625" style="2" customWidth="1"/>
    <col min="3" max="3" width="19.140625" style="2" customWidth="1"/>
    <col min="4" max="4" width="11.421875" style="3" customWidth="1"/>
    <col min="5" max="6" width="11.8515625" style="1" customWidth="1"/>
    <col min="7" max="7" width="14.8515625" style="1" customWidth="1"/>
    <col min="8" max="8" width="10.7109375" style="1" customWidth="1"/>
    <col min="9" max="9" width="11.8515625" style="1" customWidth="1"/>
    <col min="10" max="16384" width="11.421875" style="1" customWidth="1"/>
  </cols>
  <sheetData>
    <row r="1" spans="1:9" ht="22.5" customHeight="1">
      <c r="A1" s="151" t="s">
        <v>459</v>
      </c>
      <c r="B1" s="151"/>
      <c r="C1" s="151"/>
      <c r="D1" s="151"/>
      <c r="E1" s="151"/>
      <c r="F1" s="151"/>
      <c r="G1" s="151"/>
      <c r="H1" s="151"/>
      <c r="I1" s="151"/>
    </row>
    <row r="2" spans="1:9" ht="21.75" customHeight="1">
      <c r="A2" s="152" t="s">
        <v>533</v>
      </c>
      <c r="B2" s="152"/>
      <c r="C2" s="152"/>
      <c r="D2" s="152"/>
      <c r="E2" s="152"/>
      <c r="F2" s="152"/>
      <c r="G2" s="152"/>
      <c r="H2" s="152"/>
      <c r="I2" s="152"/>
    </row>
    <row r="3" spans="1:9" ht="15.75">
      <c r="A3" s="153" t="s">
        <v>460</v>
      </c>
      <c r="B3" s="153"/>
      <c r="C3" s="153"/>
      <c r="D3" s="153"/>
      <c r="E3" s="153"/>
      <c r="F3" s="153"/>
      <c r="G3" s="153"/>
      <c r="H3" s="153"/>
      <c r="I3" s="153"/>
    </row>
    <row r="4" spans="1:4" ht="17.25" customHeight="1">
      <c r="A4" s="1" t="s">
        <v>528</v>
      </c>
      <c r="B4" s="1"/>
      <c r="C4" s="1"/>
      <c r="D4" s="1"/>
    </row>
    <row r="5" spans="1:4" ht="16.5" customHeight="1">
      <c r="A5" s="1" t="s">
        <v>526</v>
      </c>
      <c r="B5" s="1"/>
      <c r="C5" s="1"/>
      <c r="D5" s="1"/>
    </row>
    <row r="6" spans="1:4" ht="22.5" customHeight="1">
      <c r="A6" s="1" t="s">
        <v>527</v>
      </c>
      <c r="B6" s="1"/>
      <c r="C6" s="1"/>
      <c r="D6" s="1"/>
    </row>
    <row r="7" spans="1:4" ht="16.5" customHeight="1">
      <c r="A7" s="1" t="s">
        <v>531</v>
      </c>
      <c r="B7" s="1"/>
      <c r="C7" s="1"/>
      <c r="D7" s="1"/>
    </row>
    <row r="8" spans="1:9" ht="15.75" customHeight="1">
      <c r="A8" s="7"/>
      <c r="B8" s="7"/>
      <c r="C8" s="7"/>
      <c r="D8" s="7"/>
      <c r="E8" s="7"/>
      <c r="F8" s="7"/>
      <c r="G8" s="7"/>
      <c r="H8" s="7"/>
      <c r="I8" s="7"/>
    </row>
    <row r="9" spans="1:9" ht="18.75" customHeight="1">
      <c r="A9" s="8"/>
      <c r="B9" s="8"/>
      <c r="C9" s="9"/>
      <c r="D9" s="156"/>
      <c r="E9" s="157"/>
      <c r="F9" s="138" t="s">
        <v>461</v>
      </c>
      <c r="G9" s="138"/>
      <c r="H9" s="12">
        <f>E27</f>
        <v>0</v>
      </c>
      <c r="I9" s="13"/>
    </row>
    <row r="10" spans="1:9" ht="15.75" customHeight="1">
      <c r="A10" s="8"/>
      <c r="B10" s="8"/>
      <c r="C10" s="9"/>
      <c r="D10" s="156"/>
      <c r="E10" s="157"/>
      <c r="F10" s="149" t="s">
        <v>462</v>
      </c>
      <c r="G10" s="149"/>
      <c r="H10" s="14">
        <f>I23</f>
        <v>0</v>
      </c>
      <c r="I10" s="13"/>
    </row>
    <row r="11" spans="1:9" ht="15.75" customHeight="1" thickBot="1">
      <c r="A11" s="8"/>
      <c r="B11" s="8"/>
      <c r="C11" s="9"/>
      <c r="D11" s="10"/>
      <c r="E11" s="11"/>
      <c r="F11" s="9"/>
      <c r="G11" s="9"/>
      <c r="H11" s="15"/>
      <c r="I11" s="15"/>
    </row>
    <row r="12" spans="1:9" ht="18.75" customHeight="1">
      <c r="A12" s="158" t="s">
        <v>3</v>
      </c>
      <c r="B12" s="160" t="s">
        <v>463</v>
      </c>
      <c r="C12" s="134" t="s">
        <v>464</v>
      </c>
      <c r="D12" s="135"/>
      <c r="E12" s="139" t="s">
        <v>465</v>
      </c>
      <c r="F12" s="139" t="s">
        <v>466</v>
      </c>
      <c r="G12" s="139"/>
      <c r="H12" s="139"/>
      <c r="I12" s="154" t="s">
        <v>467</v>
      </c>
    </row>
    <row r="13" spans="1:9" ht="43.5" customHeight="1" thickBot="1">
      <c r="A13" s="159"/>
      <c r="B13" s="161"/>
      <c r="C13" s="136"/>
      <c r="D13" s="137"/>
      <c r="E13" s="150"/>
      <c r="F13" s="16" t="s">
        <v>468</v>
      </c>
      <c r="G13" s="16" t="s">
        <v>469</v>
      </c>
      <c r="H13" s="16" t="s">
        <v>470</v>
      </c>
      <c r="I13" s="155"/>
    </row>
    <row r="14" spans="1:9" ht="16.5" thickBot="1">
      <c r="A14" s="17">
        <v>1</v>
      </c>
      <c r="B14" s="18">
        <v>2</v>
      </c>
      <c r="C14" s="147">
        <v>3</v>
      </c>
      <c r="D14" s="147"/>
      <c r="E14" s="18">
        <v>4</v>
      </c>
      <c r="F14" s="18">
        <v>5</v>
      </c>
      <c r="G14" s="18">
        <v>6</v>
      </c>
      <c r="H14" s="18">
        <v>7</v>
      </c>
      <c r="I14" s="19">
        <v>8</v>
      </c>
    </row>
    <row r="15" spans="1:9" ht="34.5" customHeight="1">
      <c r="A15" s="20"/>
      <c r="B15" s="21"/>
      <c r="C15" s="120" t="s">
        <v>487</v>
      </c>
      <c r="D15" s="121"/>
      <c r="E15" s="21"/>
      <c r="F15" s="21"/>
      <c r="G15" s="21"/>
      <c r="H15" s="21"/>
      <c r="I15" s="22"/>
    </row>
    <row r="16" spans="1:9" ht="15.75">
      <c r="A16" s="23" t="s">
        <v>7</v>
      </c>
      <c r="B16" s="47" t="s">
        <v>471</v>
      </c>
      <c r="C16" s="148" t="s">
        <v>280</v>
      </c>
      <c r="D16" s="148"/>
      <c r="E16" s="24"/>
      <c r="F16" s="25"/>
      <c r="G16" s="25"/>
      <c r="H16" s="25"/>
      <c r="I16" s="26"/>
    </row>
    <row r="17" spans="1:9" ht="15.75">
      <c r="A17" s="27" t="s">
        <v>314</v>
      </c>
      <c r="B17" s="31" t="s">
        <v>472</v>
      </c>
      <c r="C17" s="145" t="s">
        <v>529</v>
      </c>
      <c r="D17" s="146"/>
      <c r="E17" s="28"/>
      <c r="F17" s="28"/>
      <c r="G17" s="28"/>
      <c r="H17" s="28"/>
      <c r="I17" s="29"/>
    </row>
    <row r="18" spans="1:9" ht="15.75">
      <c r="A18" s="27" t="s">
        <v>21</v>
      </c>
      <c r="B18" s="31" t="s">
        <v>473</v>
      </c>
      <c r="C18" s="142" t="s">
        <v>530</v>
      </c>
      <c r="D18" s="142"/>
      <c r="E18" s="28"/>
      <c r="F18" s="28"/>
      <c r="G18" s="28"/>
      <c r="H18" s="28"/>
      <c r="I18" s="29"/>
    </row>
    <row r="19" spans="1:9" ht="26.25" customHeight="1">
      <c r="A19" s="30"/>
      <c r="B19" s="31"/>
      <c r="C19" s="140" t="s">
        <v>488</v>
      </c>
      <c r="D19" s="141"/>
      <c r="E19" s="32"/>
      <c r="F19" s="33"/>
      <c r="G19" s="33"/>
      <c r="H19" s="33"/>
      <c r="I19" s="34"/>
    </row>
    <row r="20" spans="1:9" ht="34.5" customHeight="1">
      <c r="A20" s="27" t="s">
        <v>22</v>
      </c>
      <c r="B20" s="31" t="s">
        <v>478</v>
      </c>
      <c r="C20" s="131" t="s">
        <v>257</v>
      </c>
      <c r="D20" s="132"/>
      <c r="E20" s="28"/>
      <c r="F20" s="28"/>
      <c r="G20" s="28"/>
      <c r="H20" s="28"/>
      <c r="I20" s="29"/>
    </row>
    <row r="21" spans="1:9" ht="15.75">
      <c r="A21" s="30" t="s">
        <v>23</v>
      </c>
      <c r="B21" s="31" t="s">
        <v>479</v>
      </c>
      <c r="C21" s="133" t="s">
        <v>62</v>
      </c>
      <c r="D21" s="133"/>
      <c r="E21" s="32"/>
      <c r="F21" s="32"/>
      <c r="G21" s="32"/>
      <c r="H21" s="32"/>
      <c r="I21" s="34"/>
    </row>
    <row r="22" spans="1:9" ht="16.5" thickBot="1">
      <c r="A22" s="30" t="s">
        <v>24</v>
      </c>
      <c r="B22" s="31" t="s">
        <v>480</v>
      </c>
      <c r="C22" s="145" t="s">
        <v>254</v>
      </c>
      <c r="D22" s="146"/>
      <c r="E22" s="32"/>
      <c r="F22" s="32"/>
      <c r="G22" s="32"/>
      <c r="H22" s="32"/>
      <c r="I22" s="34"/>
    </row>
    <row r="23" spans="1:9" ht="16.5" thickBot="1">
      <c r="A23" s="143" t="s">
        <v>458</v>
      </c>
      <c r="B23" s="144"/>
      <c r="C23" s="144"/>
      <c r="D23" s="144"/>
      <c r="E23" s="36"/>
      <c r="F23" s="36"/>
      <c r="G23" s="36"/>
      <c r="H23" s="36"/>
      <c r="I23" s="37">
        <f>SUM(I16:I22)</f>
        <v>0</v>
      </c>
    </row>
    <row r="24" spans="1:9" ht="15.75">
      <c r="A24" s="126" t="s">
        <v>474</v>
      </c>
      <c r="B24" s="127"/>
      <c r="C24" s="128"/>
      <c r="D24" s="38"/>
      <c r="E24" s="39"/>
      <c r="F24" s="40"/>
      <c r="G24" s="40"/>
      <c r="H24" s="40"/>
      <c r="I24" s="40"/>
    </row>
    <row r="25" spans="1:9" ht="15.75">
      <c r="A25" s="129" t="s">
        <v>475</v>
      </c>
      <c r="B25" s="130"/>
      <c r="C25" s="130"/>
      <c r="D25" s="130"/>
      <c r="E25" s="41"/>
      <c r="F25" s="40"/>
      <c r="G25" s="40"/>
      <c r="H25" s="40"/>
      <c r="I25" s="40"/>
    </row>
    <row r="26" spans="1:9" ht="15.75">
      <c r="A26" s="124" t="s">
        <v>476</v>
      </c>
      <c r="B26" s="125"/>
      <c r="C26" s="125"/>
      <c r="D26" s="42"/>
      <c r="E26" s="41"/>
      <c r="F26" s="40"/>
      <c r="G26" s="40"/>
      <c r="H26" s="40"/>
      <c r="I26" s="40"/>
    </row>
    <row r="27" spans="1:9" ht="16.5" thickBot="1">
      <c r="A27" s="122" t="s">
        <v>477</v>
      </c>
      <c r="B27" s="123"/>
      <c r="C27" s="123"/>
      <c r="D27" s="123"/>
      <c r="E27" s="43"/>
      <c r="F27" s="40"/>
      <c r="G27" s="40"/>
      <c r="H27" s="40"/>
      <c r="I27" s="40"/>
    </row>
    <row r="28" spans="1:9" ht="15.75">
      <c r="A28" s="44"/>
      <c r="B28" s="44"/>
      <c r="C28" s="44"/>
      <c r="D28" s="44"/>
      <c r="E28" s="44"/>
      <c r="F28" s="44"/>
      <c r="G28" s="44"/>
      <c r="H28" s="44"/>
      <c r="I28" s="44"/>
    </row>
    <row r="29" spans="1:9" ht="15.75">
      <c r="A29" s="44"/>
      <c r="B29" s="44"/>
      <c r="C29" s="44"/>
      <c r="D29" s="44"/>
      <c r="E29" s="44"/>
      <c r="F29" s="44"/>
      <c r="G29" s="44"/>
      <c r="H29" s="44"/>
      <c r="I29" s="44"/>
    </row>
    <row r="30" spans="1:9" ht="15.75">
      <c r="A30" s="44"/>
      <c r="B30" s="44"/>
      <c r="C30" s="44"/>
      <c r="D30" s="44"/>
      <c r="E30" s="44"/>
      <c r="F30" s="44"/>
      <c r="G30" s="44"/>
      <c r="H30" s="44"/>
      <c r="I30" s="44"/>
    </row>
    <row r="31" spans="1:9" ht="15.75">
      <c r="A31" s="45"/>
      <c r="B31" s="45"/>
      <c r="C31" s="45"/>
      <c r="D31" s="45"/>
      <c r="E31" s="45"/>
      <c r="F31" s="45"/>
      <c r="G31" s="45"/>
      <c r="H31" s="45"/>
      <c r="I31" s="45"/>
    </row>
    <row r="32" spans="1:9" ht="15.75">
      <c r="A32" s="45"/>
      <c r="B32" s="45"/>
      <c r="C32" s="45"/>
      <c r="D32" s="45"/>
      <c r="E32" s="45"/>
      <c r="F32" s="45"/>
      <c r="G32" s="45"/>
      <c r="H32" s="45"/>
      <c r="I32" s="45"/>
    </row>
    <row r="33" spans="1:9" ht="15.75">
      <c r="A33" s="45"/>
      <c r="B33" s="45"/>
      <c r="C33" s="45"/>
      <c r="D33" s="45"/>
      <c r="E33" s="45"/>
      <c r="F33" s="45"/>
      <c r="G33" s="45"/>
      <c r="H33" s="45"/>
      <c r="I33" s="45"/>
    </row>
    <row r="34" spans="1:9" ht="15.75">
      <c r="A34" s="45"/>
      <c r="B34" s="45"/>
      <c r="C34" s="45"/>
      <c r="D34" s="45"/>
      <c r="E34" s="45"/>
      <c r="F34" s="45"/>
      <c r="G34" s="45"/>
      <c r="H34" s="45"/>
      <c r="I34" s="45"/>
    </row>
    <row r="35" spans="1:9" ht="15.75">
      <c r="A35" s="45"/>
      <c r="B35" s="45"/>
      <c r="C35" s="45"/>
      <c r="D35" s="45"/>
      <c r="E35" s="45"/>
      <c r="F35" s="45"/>
      <c r="G35" s="45"/>
      <c r="H35" s="45"/>
      <c r="I35" s="45"/>
    </row>
    <row r="36" spans="1:9" ht="15.75">
      <c r="A36" s="45"/>
      <c r="B36" s="45"/>
      <c r="C36" s="45"/>
      <c r="D36" s="45"/>
      <c r="E36" s="45"/>
      <c r="F36" s="45"/>
      <c r="G36" s="45"/>
      <c r="H36" s="45"/>
      <c r="I36" s="45"/>
    </row>
    <row r="37" spans="1:9" ht="15.75">
      <c r="A37" s="45"/>
      <c r="B37" s="45"/>
      <c r="C37" s="45"/>
      <c r="D37" s="45"/>
      <c r="E37" s="45"/>
      <c r="F37" s="45"/>
      <c r="G37" s="45"/>
      <c r="H37" s="45"/>
      <c r="I37" s="45"/>
    </row>
    <row r="38" spans="1:9" ht="15.75">
      <c r="A38" s="45"/>
      <c r="B38" s="45"/>
      <c r="C38" s="45"/>
      <c r="D38" s="45"/>
      <c r="E38" s="45"/>
      <c r="F38" s="45"/>
      <c r="G38" s="45"/>
      <c r="H38" s="45"/>
      <c r="I38" s="45"/>
    </row>
    <row r="39" spans="1:9" ht="15.75">
      <c r="A39" s="45"/>
      <c r="B39" s="45"/>
      <c r="C39" s="45"/>
      <c r="D39" s="45"/>
      <c r="E39" s="45"/>
      <c r="F39" s="45"/>
      <c r="G39" s="45"/>
      <c r="H39" s="45"/>
      <c r="I39" s="45"/>
    </row>
    <row r="40" spans="1:9" ht="15.75">
      <c r="A40" s="45"/>
      <c r="B40" s="45"/>
      <c r="C40" s="45"/>
      <c r="D40" s="45"/>
      <c r="E40" s="45"/>
      <c r="F40" s="45"/>
      <c r="G40" s="45"/>
      <c r="H40" s="45"/>
      <c r="I40" s="45"/>
    </row>
    <row r="41" spans="1:9" ht="15.75">
      <c r="A41" s="45"/>
      <c r="B41" s="45"/>
      <c r="C41" s="45"/>
      <c r="D41" s="45"/>
      <c r="E41" s="45"/>
      <c r="F41" s="45"/>
      <c r="G41" s="45"/>
      <c r="H41" s="45"/>
      <c r="I41" s="45"/>
    </row>
    <row r="42" spans="1:9" ht="15.75">
      <c r="A42" s="45"/>
      <c r="B42" s="45"/>
      <c r="C42" s="45"/>
      <c r="D42" s="45"/>
      <c r="E42" s="45"/>
      <c r="F42" s="45"/>
      <c r="G42" s="45"/>
      <c r="H42" s="45"/>
      <c r="I42" s="45"/>
    </row>
    <row r="43" spans="1:9" ht="15.75">
      <c r="A43" s="45"/>
      <c r="B43" s="45"/>
      <c r="C43" s="45"/>
      <c r="D43" s="45"/>
      <c r="E43" s="45"/>
      <c r="F43" s="45"/>
      <c r="G43" s="45"/>
      <c r="H43" s="45"/>
      <c r="I43" s="45"/>
    </row>
    <row r="44" spans="1:9" ht="15.75">
      <c r="A44" s="45"/>
      <c r="B44" s="45"/>
      <c r="C44" s="45"/>
      <c r="D44" s="45"/>
      <c r="E44" s="45"/>
      <c r="F44" s="45"/>
      <c r="G44" s="45"/>
      <c r="H44" s="45"/>
      <c r="I44" s="45"/>
    </row>
    <row r="45" spans="1:9" ht="15.75">
      <c r="A45" s="45"/>
      <c r="B45" s="45"/>
      <c r="C45" s="45"/>
      <c r="D45" s="45"/>
      <c r="E45" s="45"/>
      <c r="F45" s="45"/>
      <c r="G45" s="45"/>
      <c r="H45" s="45"/>
      <c r="I45" s="45"/>
    </row>
    <row r="46" spans="1:9" ht="15.75">
      <c r="A46" s="45"/>
      <c r="B46" s="45"/>
      <c r="C46" s="45"/>
      <c r="D46" s="45"/>
      <c r="E46" s="45"/>
      <c r="F46" s="45"/>
      <c r="G46" s="45"/>
      <c r="H46" s="45"/>
      <c r="I46" s="45"/>
    </row>
    <row r="47" spans="1:9" ht="15.75">
      <c r="A47" s="45"/>
      <c r="B47" s="45"/>
      <c r="C47" s="45"/>
      <c r="D47" s="45"/>
      <c r="E47" s="45"/>
      <c r="F47" s="45"/>
      <c r="G47" s="45"/>
      <c r="H47" s="45"/>
      <c r="I47" s="45"/>
    </row>
    <row r="48" spans="1:9" ht="15.75">
      <c r="A48" s="45"/>
      <c r="B48" s="45"/>
      <c r="C48" s="45"/>
      <c r="D48" s="45"/>
      <c r="E48" s="45"/>
      <c r="F48" s="45"/>
      <c r="G48" s="45"/>
      <c r="H48" s="45"/>
      <c r="I48" s="45"/>
    </row>
    <row r="49" spans="1:9" ht="15.75">
      <c r="A49" s="45"/>
      <c r="B49" s="45"/>
      <c r="C49" s="45"/>
      <c r="D49" s="45"/>
      <c r="E49" s="45"/>
      <c r="F49" s="45"/>
      <c r="G49" s="45"/>
      <c r="H49" s="45"/>
      <c r="I49" s="45"/>
    </row>
    <row r="50" spans="1:9" ht="15.75">
      <c r="A50" s="45"/>
      <c r="B50" s="45"/>
      <c r="C50" s="45"/>
      <c r="D50" s="45"/>
      <c r="E50" s="45"/>
      <c r="F50" s="45"/>
      <c r="G50" s="45"/>
      <c r="H50" s="45"/>
      <c r="I50" s="45"/>
    </row>
    <row r="51" spans="1:9" ht="15.75">
      <c r="A51" s="45"/>
      <c r="B51" s="45"/>
      <c r="C51" s="45"/>
      <c r="D51" s="45"/>
      <c r="E51" s="45"/>
      <c r="F51" s="45"/>
      <c r="G51" s="45"/>
      <c r="H51" s="45"/>
      <c r="I51" s="45"/>
    </row>
    <row r="52" spans="1:9" ht="15.75">
      <c r="A52" s="45"/>
      <c r="B52" s="45"/>
      <c r="C52" s="45"/>
      <c r="D52" s="45"/>
      <c r="E52" s="45"/>
      <c r="F52" s="45"/>
      <c r="G52" s="45"/>
      <c r="H52" s="45"/>
      <c r="I52" s="45"/>
    </row>
    <row r="53" spans="1:9" ht="15.75">
      <c r="A53" s="45"/>
      <c r="B53" s="45"/>
      <c r="C53" s="45"/>
      <c r="D53" s="45"/>
      <c r="E53" s="45"/>
      <c r="F53" s="45"/>
      <c r="G53" s="45"/>
      <c r="H53" s="45"/>
      <c r="I53" s="45"/>
    </row>
    <row r="54" spans="1:9" ht="15.75">
      <c r="A54" s="45"/>
      <c r="B54" s="45"/>
      <c r="C54" s="45"/>
      <c r="D54" s="45"/>
      <c r="E54" s="45"/>
      <c r="F54" s="45"/>
      <c r="G54" s="45"/>
      <c r="H54" s="45"/>
      <c r="I54" s="45"/>
    </row>
    <row r="55" spans="1:9" ht="15.75">
      <c r="A55" s="45"/>
      <c r="B55" s="45"/>
      <c r="C55" s="45"/>
      <c r="D55" s="45"/>
      <c r="E55" s="45"/>
      <c r="F55" s="45"/>
      <c r="G55" s="45"/>
      <c r="H55" s="45"/>
      <c r="I55" s="45"/>
    </row>
    <row r="56" spans="1:9" ht="15.75">
      <c r="A56" s="45"/>
      <c r="B56" s="45"/>
      <c r="C56" s="45"/>
      <c r="D56" s="45"/>
      <c r="E56" s="45"/>
      <c r="F56" s="45"/>
      <c r="G56" s="45"/>
      <c r="H56" s="45"/>
      <c r="I56" s="45"/>
    </row>
    <row r="57" spans="1:9" ht="15.75">
      <c r="A57" s="45"/>
      <c r="B57" s="45"/>
      <c r="C57" s="45"/>
      <c r="D57" s="45"/>
      <c r="E57" s="45"/>
      <c r="F57" s="45"/>
      <c r="G57" s="45"/>
      <c r="H57" s="45"/>
      <c r="I57" s="45"/>
    </row>
    <row r="58" spans="1:9" ht="15.75">
      <c r="A58" s="45"/>
      <c r="B58" s="45"/>
      <c r="C58" s="45"/>
      <c r="D58" s="45"/>
      <c r="E58" s="45"/>
      <c r="F58" s="45"/>
      <c r="G58" s="45"/>
      <c r="H58" s="45"/>
      <c r="I58" s="45"/>
    </row>
    <row r="59" spans="1:9" ht="15.75">
      <c r="A59" s="45"/>
      <c r="B59" s="45"/>
      <c r="C59" s="45"/>
      <c r="D59" s="45"/>
      <c r="E59" s="45"/>
      <c r="F59" s="45"/>
      <c r="G59" s="45"/>
      <c r="H59" s="45"/>
      <c r="I59" s="45"/>
    </row>
    <row r="60" spans="1:9" ht="15.75">
      <c r="A60" s="45"/>
      <c r="B60" s="45"/>
      <c r="C60" s="45"/>
      <c r="D60" s="45"/>
      <c r="E60" s="45"/>
      <c r="F60" s="45"/>
      <c r="G60" s="45"/>
      <c r="H60" s="45"/>
      <c r="I60" s="45"/>
    </row>
    <row r="61" spans="1:9" ht="15.75">
      <c r="A61" s="45"/>
      <c r="B61" s="45"/>
      <c r="C61" s="45"/>
      <c r="D61" s="45"/>
      <c r="E61" s="45"/>
      <c r="F61" s="45"/>
      <c r="G61" s="45"/>
      <c r="H61" s="45"/>
      <c r="I61" s="45"/>
    </row>
    <row r="62" spans="1:9" ht="15.75">
      <c r="A62" s="45"/>
      <c r="B62" s="45"/>
      <c r="C62" s="45"/>
      <c r="D62" s="45"/>
      <c r="E62" s="45"/>
      <c r="F62" s="45"/>
      <c r="G62" s="45"/>
      <c r="H62" s="45"/>
      <c r="I62" s="45"/>
    </row>
    <row r="63" spans="1:9" ht="15.75">
      <c r="A63" s="45"/>
      <c r="B63" s="45"/>
      <c r="C63" s="45"/>
      <c r="D63" s="45"/>
      <c r="E63" s="45"/>
      <c r="F63" s="45"/>
      <c r="G63" s="45"/>
      <c r="H63" s="45"/>
      <c r="I63" s="45"/>
    </row>
    <row r="64" spans="1:9" ht="15.75">
      <c r="A64" s="45"/>
      <c r="B64" s="45"/>
      <c r="C64" s="45"/>
      <c r="D64" s="45"/>
      <c r="E64" s="45"/>
      <c r="F64" s="45"/>
      <c r="G64" s="45"/>
      <c r="H64" s="45"/>
      <c r="I64" s="45"/>
    </row>
    <row r="65" spans="1:9" ht="15.75">
      <c r="A65" s="45"/>
      <c r="B65" s="45"/>
      <c r="C65" s="45"/>
      <c r="D65" s="45"/>
      <c r="E65" s="45"/>
      <c r="F65" s="45"/>
      <c r="G65" s="45"/>
      <c r="H65" s="45"/>
      <c r="I65" s="45"/>
    </row>
    <row r="66" spans="1:9" ht="15.75">
      <c r="A66" s="45"/>
      <c r="B66" s="45"/>
      <c r="C66" s="45"/>
      <c r="D66" s="45"/>
      <c r="E66" s="45"/>
      <c r="F66" s="45"/>
      <c r="G66" s="45"/>
      <c r="H66" s="45"/>
      <c r="I66" s="45"/>
    </row>
    <row r="67" spans="1:9" ht="15.75">
      <c r="A67" s="45"/>
      <c r="B67" s="45"/>
      <c r="C67" s="45"/>
      <c r="D67" s="45"/>
      <c r="E67" s="45"/>
      <c r="F67" s="45"/>
      <c r="G67" s="45"/>
      <c r="H67" s="45"/>
      <c r="I67" s="45"/>
    </row>
    <row r="68" spans="1:9" ht="15.75">
      <c r="A68" s="45"/>
      <c r="B68" s="45"/>
      <c r="C68" s="45"/>
      <c r="D68" s="45"/>
      <c r="E68" s="45"/>
      <c r="F68" s="45"/>
      <c r="G68" s="45"/>
      <c r="H68" s="45"/>
      <c r="I68" s="45"/>
    </row>
    <row r="69" spans="1:9" ht="15.75">
      <c r="A69" s="45"/>
      <c r="B69" s="45"/>
      <c r="C69" s="45"/>
      <c r="D69" s="45"/>
      <c r="E69" s="45"/>
      <c r="F69" s="45"/>
      <c r="G69" s="45"/>
      <c r="H69" s="45"/>
      <c r="I69" s="45"/>
    </row>
    <row r="70" spans="1:9" ht="15.75">
      <c r="A70" s="45"/>
      <c r="B70" s="45"/>
      <c r="C70" s="45"/>
      <c r="D70" s="45"/>
      <c r="E70" s="45"/>
      <c r="F70" s="45"/>
      <c r="G70" s="45"/>
      <c r="H70" s="45"/>
      <c r="I70" s="45"/>
    </row>
    <row r="71" spans="1:9" ht="15.75">
      <c r="A71" s="45"/>
      <c r="B71" s="45"/>
      <c r="C71" s="45"/>
      <c r="D71" s="45"/>
      <c r="E71" s="45"/>
      <c r="F71" s="45"/>
      <c r="G71" s="45"/>
      <c r="H71" s="45"/>
      <c r="I71" s="45"/>
    </row>
    <row r="72" spans="1:9" ht="15.75">
      <c r="A72" s="45"/>
      <c r="B72" s="45"/>
      <c r="C72" s="45"/>
      <c r="D72" s="45"/>
      <c r="E72" s="45"/>
      <c r="F72" s="45"/>
      <c r="G72" s="45"/>
      <c r="H72" s="45"/>
      <c r="I72" s="45"/>
    </row>
    <row r="73" spans="1:9" ht="15.75">
      <c r="A73" s="45"/>
      <c r="B73" s="45"/>
      <c r="C73" s="45"/>
      <c r="D73" s="45"/>
      <c r="E73" s="45"/>
      <c r="F73" s="45"/>
      <c r="G73" s="45"/>
      <c r="H73" s="45"/>
      <c r="I73" s="45"/>
    </row>
    <row r="74" spans="1:9" ht="15.75">
      <c r="A74" s="45"/>
      <c r="B74" s="45"/>
      <c r="C74" s="45"/>
      <c r="D74" s="45"/>
      <c r="E74" s="45"/>
      <c r="F74" s="45"/>
      <c r="G74" s="45"/>
      <c r="H74" s="45"/>
      <c r="I74" s="45"/>
    </row>
    <row r="75" spans="1:9" ht="15.75">
      <c r="A75" s="45"/>
      <c r="B75" s="45"/>
      <c r="C75" s="45"/>
      <c r="D75" s="45"/>
      <c r="E75" s="45"/>
      <c r="F75" s="45"/>
      <c r="G75" s="45"/>
      <c r="H75" s="45"/>
      <c r="I75" s="45"/>
    </row>
    <row r="76" spans="1:9" ht="15.75">
      <c r="A76" s="45"/>
      <c r="B76" s="45"/>
      <c r="C76" s="45"/>
      <c r="D76" s="45"/>
      <c r="E76" s="45"/>
      <c r="F76" s="45"/>
      <c r="G76" s="45"/>
      <c r="H76" s="45"/>
      <c r="I76" s="45"/>
    </row>
    <row r="77" spans="1:9" ht="15.75">
      <c r="A77" s="45"/>
      <c r="B77" s="45"/>
      <c r="C77" s="45"/>
      <c r="D77" s="45"/>
      <c r="E77" s="45"/>
      <c r="F77" s="45"/>
      <c r="G77" s="45"/>
      <c r="H77" s="45"/>
      <c r="I77" s="45"/>
    </row>
    <row r="78" spans="1:9" ht="15.75">
      <c r="A78" s="45"/>
      <c r="B78" s="45"/>
      <c r="C78" s="45"/>
      <c r="D78" s="45"/>
      <c r="E78" s="45"/>
      <c r="F78" s="45"/>
      <c r="G78" s="45"/>
      <c r="H78" s="45"/>
      <c r="I78" s="45"/>
    </row>
    <row r="79" spans="1:9" ht="15.75">
      <c r="A79" s="45"/>
      <c r="B79" s="45"/>
      <c r="C79" s="45"/>
      <c r="D79" s="45"/>
      <c r="E79" s="45"/>
      <c r="F79" s="45"/>
      <c r="G79" s="45"/>
      <c r="H79" s="45"/>
      <c r="I79" s="45"/>
    </row>
    <row r="80" spans="1:9" ht="15.75">
      <c r="A80" s="45"/>
      <c r="B80" s="45"/>
      <c r="C80" s="45"/>
      <c r="D80" s="45"/>
      <c r="E80" s="45"/>
      <c r="F80" s="45"/>
      <c r="G80" s="45"/>
      <c r="H80" s="45"/>
      <c r="I80" s="45"/>
    </row>
    <row r="81" spans="1:9" ht="15.75">
      <c r="A81" s="45"/>
      <c r="B81" s="45"/>
      <c r="C81" s="45"/>
      <c r="D81" s="45"/>
      <c r="E81" s="45"/>
      <c r="F81" s="45"/>
      <c r="G81" s="45"/>
      <c r="H81" s="45"/>
      <c r="I81" s="45"/>
    </row>
    <row r="82" spans="1:9" ht="15.75">
      <c r="A82" s="45"/>
      <c r="B82" s="45"/>
      <c r="C82" s="45"/>
      <c r="D82" s="45"/>
      <c r="E82" s="45"/>
      <c r="F82" s="45"/>
      <c r="G82" s="45"/>
      <c r="H82" s="45"/>
      <c r="I82" s="45"/>
    </row>
    <row r="83" spans="1:9" ht="15.75">
      <c r="A83" s="45"/>
      <c r="B83" s="45"/>
      <c r="C83" s="45"/>
      <c r="D83" s="45"/>
      <c r="E83" s="45"/>
      <c r="F83" s="45"/>
      <c r="G83" s="45"/>
      <c r="H83" s="45"/>
      <c r="I83" s="45"/>
    </row>
    <row r="84" spans="1:9" ht="15.75">
      <c r="A84" s="45"/>
      <c r="B84" s="45"/>
      <c r="C84" s="45"/>
      <c r="D84" s="45"/>
      <c r="E84" s="45"/>
      <c r="F84" s="45"/>
      <c r="G84" s="45"/>
      <c r="H84" s="45"/>
      <c r="I84" s="45"/>
    </row>
    <row r="85" spans="1:9" ht="15.75">
      <c r="A85" s="45"/>
      <c r="B85" s="45"/>
      <c r="C85" s="45"/>
      <c r="D85" s="45"/>
      <c r="E85" s="45"/>
      <c r="F85" s="45"/>
      <c r="G85" s="45"/>
      <c r="H85" s="45"/>
      <c r="I85" s="45"/>
    </row>
    <row r="86" spans="1:9" ht="15.75">
      <c r="A86" s="45"/>
      <c r="B86" s="45"/>
      <c r="C86" s="45"/>
      <c r="D86" s="45"/>
      <c r="E86" s="45"/>
      <c r="F86" s="45"/>
      <c r="G86" s="45"/>
      <c r="H86" s="45"/>
      <c r="I86" s="45"/>
    </row>
    <row r="87" spans="1:9" ht="15.75">
      <c r="A87" s="45"/>
      <c r="B87" s="45"/>
      <c r="C87" s="45"/>
      <c r="D87" s="45"/>
      <c r="E87" s="45"/>
      <c r="F87" s="45"/>
      <c r="G87" s="45"/>
      <c r="H87" s="45"/>
      <c r="I87" s="45"/>
    </row>
    <row r="88" spans="1:9" ht="15.75">
      <c r="A88" s="45"/>
      <c r="B88" s="45"/>
      <c r="C88" s="45"/>
      <c r="D88" s="45"/>
      <c r="E88" s="45"/>
      <c r="F88" s="45"/>
      <c r="G88" s="45"/>
      <c r="H88" s="45"/>
      <c r="I88" s="45"/>
    </row>
    <row r="89" spans="1:9" ht="15.75">
      <c r="A89" s="45"/>
      <c r="B89" s="45"/>
      <c r="C89" s="45"/>
      <c r="D89" s="45"/>
      <c r="E89" s="45"/>
      <c r="F89" s="45"/>
      <c r="G89" s="45"/>
      <c r="H89" s="45"/>
      <c r="I89" s="45"/>
    </row>
    <row r="90" spans="1:9" ht="15.75">
      <c r="A90" s="45"/>
      <c r="B90" s="45"/>
      <c r="C90" s="45"/>
      <c r="D90" s="45"/>
      <c r="E90" s="45"/>
      <c r="F90" s="45"/>
      <c r="G90" s="45"/>
      <c r="H90" s="45"/>
      <c r="I90" s="45"/>
    </row>
    <row r="91" spans="1:9" ht="15.75">
      <c r="A91" s="45"/>
      <c r="B91" s="45"/>
      <c r="C91" s="45"/>
      <c r="D91" s="45"/>
      <c r="E91" s="45"/>
      <c r="F91" s="45"/>
      <c r="G91" s="45"/>
      <c r="H91" s="45"/>
      <c r="I91" s="45"/>
    </row>
    <row r="92" spans="1:9" ht="15.75">
      <c r="A92" s="45"/>
      <c r="B92" s="45"/>
      <c r="C92" s="45"/>
      <c r="D92" s="45"/>
      <c r="E92" s="45"/>
      <c r="F92" s="45"/>
      <c r="G92" s="45"/>
      <c r="H92" s="45"/>
      <c r="I92" s="45"/>
    </row>
    <row r="93" spans="1:9" ht="15.75">
      <c r="A93" s="45"/>
      <c r="B93" s="45"/>
      <c r="C93" s="45"/>
      <c r="D93" s="45"/>
      <c r="E93" s="45"/>
      <c r="F93" s="45"/>
      <c r="G93" s="45"/>
      <c r="H93" s="45"/>
      <c r="I93" s="45"/>
    </row>
    <row r="94" spans="1:9" ht="15.75">
      <c r="A94" s="45"/>
      <c r="B94" s="45"/>
      <c r="C94" s="45"/>
      <c r="D94" s="45"/>
      <c r="E94" s="45"/>
      <c r="F94" s="45"/>
      <c r="G94" s="45"/>
      <c r="H94" s="45"/>
      <c r="I94" s="45"/>
    </row>
    <row r="95" spans="1:9" ht="15.75">
      <c r="A95" s="45"/>
      <c r="B95" s="45"/>
      <c r="C95" s="45"/>
      <c r="D95" s="45"/>
      <c r="E95" s="45"/>
      <c r="F95" s="45"/>
      <c r="G95" s="45"/>
      <c r="H95" s="45"/>
      <c r="I95" s="45"/>
    </row>
    <row r="96" spans="1:9" ht="15.75">
      <c r="A96" s="45"/>
      <c r="B96" s="45"/>
      <c r="C96" s="45"/>
      <c r="D96" s="45"/>
      <c r="E96" s="45"/>
      <c r="F96" s="45"/>
      <c r="G96" s="45"/>
      <c r="H96" s="45"/>
      <c r="I96" s="45"/>
    </row>
    <row r="97" spans="1:9" ht="15.75">
      <c r="A97" s="45"/>
      <c r="B97" s="45"/>
      <c r="C97" s="45"/>
      <c r="D97" s="45"/>
      <c r="E97" s="45"/>
      <c r="F97" s="45"/>
      <c r="G97" s="45"/>
      <c r="H97" s="45"/>
      <c r="I97" s="45"/>
    </row>
    <row r="98" spans="1:9" ht="15.75">
      <c r="A98" s="45"/>
      <c r="B98" s="45"/>
      <c r="C98" s="45"/>
      <c r="D98" s="45"/>
      <c r="E98" s="45"/>
      <c r="F98" s="45"/>
      <c r="G98" s="45"/>
      <c r="H98" s="45"/>
      <c r="I98" s="45"/>
    </row>
    <row r="99" spans="1:9" ht="15.75">
      <c r="A99" s="45"/>
      <c r="B99" s="45"/>
      <c r="C99" s="45"/>
      <c r="D99" s="45"/>
      <c r="E99" s="45"/>
      <c r="F99" s="45"/>
      <c r="G99" s="45"/>
      <c r="H99" s="45"/>
      <c r="I99" s="45"/>
    </row>
    <row r="100" spans="1:9" ht="15.75">
      <c r="A100" s="45"/>
      <c r="B100" s="45"/>
      <c r="C100" s="45"/>
      <c r="D100" s="45"/>
      <c r="E100" s="45"/>
      <c r="F100" s="45"/>
      <c r="G100" s="45"/>
      <c r="H100" s="45"/>
      <c r="I100" s="45"/>
    </row>
    <row r="101" spans="1:9" ht="15.75">
      <c r="A101" s="45"/>
      <c r="B101" s="45"/>
      <c r="C101" s="45"/>
      <c r="D101" s="45"/>
      <c r="E101" s="45"/>
      <c r="F101" s="45"/>
      <c r="G101" s="45"/>
      <c r="H101" s="45"/>
      <c r="I101" s="45"/>
    </row>
    <row r="102" spans="1:9" ht="15.75">
      <c r="A102" s="45"/>
      <c r="B102" s="45"/>
      <c r="C102" s="45"/>
      <c r="D102" s="45"/>
      <c r="E102" s="45"/>
      <c r="F102" s="45"/>
      <c r="G102" s="45"/>
      <c r="H102" s="45"/>
      <c r="I102" s="45"/>
    </row>
    <row r="103" spans="1:9" ht="15.75">
      <c r="A103" s="45"/>
      <c r="B103" s="45"/>
      <c r="C103" s="45"/>
      <c r="D103" s="45"/>
      <c r="E103" s="45"/>
      <c r="F103" s="45"/>
      <c r="G103" s="45"/>
      <c r="H103" s="45"/>
      <c r="I103" s="45"/>
    </row>
    <row r="104" spans="1:9" ht="15.75">
      <c r="A104" s="45"/>
      <c r="B104" s="45"/>
      <c r="C104" s="45"/>
      <c r="D104" s="45"/>
      <c r="E104" s="45"/>
      <c r="F104" s="45"/>
      <c r="G104" s="45"/>
      <c r="H104" s="45"/>
      <c r="I104" s="45"/>
    </row>
    <row r="105" spans="1:9" ht="15.75">
      <c r="A105" s="45"/>
      <c r="B105" s="45"/>
      <c r="C105" s="45"/>
      <c r="D105" s="45"/>
      <c r="E105" s="45"/>
      <c r="F105" s="45"/>
      <c r="G105" s="45"/>
      <c r="H105" s="45"/>
      <c r="I105" s="45"/>
    </row>
    <row r="106" spans="1:9" ht="15.75">
      <c r="A106" s="45"/>
      <c r="B106" s="45"/>
      <c r="C106" s="45"/>
      <c r="D106" s="45"/>
      <c r="E106" s="45"/>
      <c r="F106" s="45"/>
      <c r="G106" s="45"/>
      <c r="H106" s="45"/>
      <c r="I106" s="45"/>
    </row>
    <row r="107" spans="1:4" ht="15.75">
      <c r="A107" s="4"/>
      <c r="B107" s="4"/>
      <c r="C107" s="4"/>
      <c r="D107" s="5"/>
    </row>
    <row r="108" spans="1:4" ht="15.75">
      <c r="A108" s="4"/>
      <c r="B108" s="4"/>
      <c r="C108" s="4"/>
      <c r="D108" s="5"/>
    </row>
    <row r="109" spans="1:4" ht="15.75">
      <c r="A109" s="4"/>
      <c r="B109" s="4"/>
      <c r="C109" s="4"/>
      <c r="D109" s="5"/>
    </row>
    <row r="110" spans="1:4" ht="15.75">
      <c r="A110" s="4"/>
      <c r="B110" s="4"/>
      <c r="C110" s="4"/>
      <c r="D110" s="5"/>
    </row>
    <row r="111" spans="1:4" ht="15.75">
      <c r="A111" s="4"/>
      <c r="B111" s="4"/>
      <c r="C111" s="4"/>
      <c r="D111" s="5"/>
    </row>
    <row r="112" spans="1:4" ht="15.75">
      <c r="A112" s="4"/>
      <c r="B112" s="4"/>
      <c r="C112" s="4"/>
      <c r="D112" s="5"/>
    </row>
    <row r="113" spans="1:4" ht="15.75">
      <c r="A113" s="4"/>
      <c r="B113" s="4"/>
      <c r="C113" s="4"/>
      <c r="D113" s="5"/>
    </row>
    <row r="114" spans="1:4" ht="15.75">
      <c r="A114" s="4"/>
      <c r="B114" s="4"/>
      <c r="C114" s="4"/>
      <c r="D114" s="5"/>
    </row>
    <row r="115" spans="1:4" ht="15.75">
      <c r="A115" s="4"/>
      <c r="B115" s="4"/>
      <c r="C115" s="4"/>
      <c r="D115" s="5"/>
    </row>
    <row r="116" spans="1:4" ht="15.75">
      <c r="A116" s="4"/>
      <c r="B116" s="4"/>
      <c r="C116" s="4"/>
      <c r="D116" s="5"/>
    </row>
    <row r="117" spans="1:4" ht="15.75">
      <c r="A117" s="4"/>
      <c r="B117" s="4"/>
      <c r="C117" s="4"/>
      <c r="D117" s="5"/>
    </row>
    <row r="118" spans="1:4" ht="15.75">
      <c r="A118" s="4"/>
      <c r="B118" s="4"/>
      <c r="C118" s="4"/>
      <c r="D118" s="5"/>
    </row>
    <row r="119" spans="1:4" ht="15.75">
      <c r="A119" s="4"/>
      <c r="B119" s="4"/>
      <c r="C119" s="4"/>
      <c r="D119" s="5"/>
    </row>
    <row r="120" spans="1:4" ht="15.75">
      <c r="A120" s="4"/>
      <c r="B120" s="4"/>
      <c r="C120" s="4"/>
      <c r="D120" s="5"/>
    </row>
    <row r="121" spans="1:4" ht="15.75">
      <c r="A121" s="4"/>
      <c r="B121" s="4"/>
      <c r="C121" s="4"/>
      <c r="D121" s="5"/>
    </row>
    <row r="122" spans="1:4" ht="15.75">
      <c r="A122" s="4"/>
      <c r="B122" s="4"/>
      <c r="C122" s="4"/>
      <c r="D122" s="5"/>
    </row>
    <row r="123" spans="1:4" ht="15.75">
      <c r="A123" s="4"/>
      <c r="B123" s="4"/>
      <c r="C123" s="4"/>
      <c r="D123" s="5"/>
    </row>
    <row r="124" spans="1:4" ht="15.75">
      <c r="A124" s="4"/>
      <c r="B124" s="4"/>
      <c r="C124" s="4"/>
      <c r="D124" s="5"/>
    </row>
    <row r="125" spans="1:4" ht="15.75">
      <c r="A125" s="4"/>
      <c r="B125" s="4"/>
      <c r="C125" s="4"/>
      <c r="D125" s="5"/>
    </row>
    <row r="126" spans="1:4" ht="15.75">
      <c r="A126" s="4"/>
      <c r="B126" s="4"/>
      <c r="C126" s="4"/>
      <c r="D126" s="5"/>
    </row>
    <row r="127" spans="1:4" ht="15.75">
      <c r="A127" s="4"/>
      <c r="B127" s="4"/>
      <c r="C127" s="4"/>
      <c r="D127" s="5"/>
    </row>
    <row r="128" spans="1:4" ht="15.75">
      <c r="A128" s="4"/>
      <c r="B128" s="4"/>
      <c r="C128" s="4"/>
      <c r="D128" s="5"/>
    </row>
    <row r="129" spans="1:4" ht="15.75">
      <c r="A129" s="4"/>
      <c r="B129" s="4"/>
      <c r="C129" s="4"/>
      <c r="D129" s="5"/>
    </row>
    <row r="130" spans="1:4" ht="15.75">
      <c r="A130" s="4"/>
      <c r="B130" s="4"/>
      <c r="C130" s="4"/>
      <c r="D130" s="5"/>
    </row>
    <row r="131" spans="1:4" ht="15.75">
      <c r="A131" s="4"/>
      <c r="B131" s="4"/>
      <c r="C131" s="4"/>
      <c r="D131" s="5"/>
    </row>
    <row r="132" spans="1:4" ht="15.75">
      <c r="A132" s="4"/>
      <c r="B132" s="4"/>
      <c r="C132" s="4"/>
      <c r="D132" s="5"/>
    </row>
    <row r="133" spans="1:4" ht="15.75">
      <c r="A133" s="4"/>
      <c r="B133" s="4"/>
      <c r="C133" s="4"/>
      <c r="D133" s="5"/>
    </row>
    <row r="134" spans="1:4" ht="15.75">
      <c r="A134" s="4"/>
      <c r="B134" s="4"/>
      <c r="C134" s="4"/>
      <c r="D134" s="5"/>
    </row>
    <row r="135" spans="1:4" ht="15.75">
      <c r="A135" s="4"/>
      <c r="B135" s="4"/>
      <c r="C135" s="4"/>
      <c r="D135" s="5"/>
    </row>
    <row r="136" spans="1:4" ht="15.75">
      <c r="A136" s="4"/>
      <c r="B136" s="4"/>
      <c r="C136" s="4"/>
      <c r="D136" s="5"/>
    </row>
    <row r="137" spans="1:4" ht="15.75">
      <c r="A137" s="4"/>
      <c r="B137" s="4"/>
      <c r="C137" s="4"/>
      <c r="D137" s="5"/>
    </row>
    <row r="138" spans="1:4" ht="15.75">
      <c r="A138" s="4"/>
      <c r="B138" s="4"/>
      <c r="C138" s="4"/>
      <c r="D138" s="5"/>
    </row>
    <row r="139" spans="1:4" ht="15.75">
      <c r="A139" s="4"/>
      <c r="B139" s="4"/>
      <c r="C139" s="4"/>
      <c r="D139" s="5"/>
    </row>
    <row r="140" spans="1:4" ht="15.75">
      <c r="A140" s="4"/>
      <c r="B140" s="4"/>
      <c r="C140" s="4"/>
      <c r="D140" s="5"/>
    </row>
    <row r="141" spans="1:4" ht="15.75">
      <c r="A141" s="4"/>
      <c r="B141" s="4"/>
      <c r="C141" s="4"/>
      <c r="D141" s="5"/>
    </row>
    <row r="142" spans="1:4" ht="15.75">
      <c r="A142" s="4"/>
      <c r="B142" s="4"/>
      <c r="C142" s="4"/>
      <c r="D142" s="5"/>
    </row>
    <row r="143" spans="1:4" ht="15.75">
      <c r="A143" s="4"/>
      <c r="B143" s="4"/>
      <c r="C143" s="4"/>
      <c r="D143" s="5"/>
    </row>
    <row r="144" spans="1:4" ht="15.75">
      <c r="A144" s="4"/>
      <c r="B144" s="4"/>
      <c r="C144" s="4"/>
      <c r="D144" s="5"/>
    </row>
    <row r="145" spans="1:4" ht="15.75">
      <c r="A145" s="4"/>
      <c r="B145" s="4"/>
      <c r="C145" s="4"/>
      <c r="D145" s="5"/>
    </row>
    <row r="146" spans="1:4" ht="15.75">
      <c r="A146" s="4"/>
      <c r="B146" s="4"/>
      <c r="C146" s="4"/>
      <c r="D146" s="5"/>
    </row>
    <row r="147" spans="1:4" ht="15.75">
      <c r="A147" s="4"/>
      <c r="B147" s="4"/>
      <c r="C147" s="4"/>
      <c r="D147" s="5"/>
    </row>
    <row r="148" spans="1:4" ht="15.75">
      <c r="A148" s="4"/>
      <c r="B148" s="4"/>
      <c r="C148" s="4"/>
      <c r="D148" s="5"/>
    </row>
    <row r="149" spans="1:4" ht="15.75">
      <c r="A149" s="4"/>
      <c r="B149" s="4"/>
      <c r="C149" s="4"/>
      <c r="D149" s="5"/>
    </row>
    <row r="150" spans="1:4" ht="15.75">
      <c r="A150" s="4"/>
      <c r="B150" s="4"/>
      <c r="C150" s="4"/>
      <c r="D150" s="5"/>
    </row>
    <row r="151" spans="1:4" ht="15.75">
      <c r="A151" s="4"/>
      <c r="B151" s="4"/>
      <c r="C151" s="4"/>
      <c r="D151" s="5"/>
    </row>
    <row r="152" spans="1:4" ht="15.75">
      <c r="A152" s="4"/>
      <c r="B152" s="4"/>
      <c r="C152" s="4"/>
      <c r="D152" s="5"/>
    </row>
    <row r="153" spans="1:4" ht="15.75">
      <c r="A153" s="4"/>
      <c r="B153" s="4"/>
      <c r="C153" s="4"/>
      <c r="D153" s="5"/>
    </row>
    <row r="154" spans="1:4" ht="15.75">
      <c r="A154" s="4"/>
      <c r="B154" s="4"/>
      <c r="C154" s="4"/>
      <c r="D154" s="5"/>
    </row>
    <row r="155" spans="1:4" ht="15.75">
      <c r="A155" s="4"/>
      <c r="B155" s="4"/>
      <c r="C155" s="4"/>
      <c r="D155" s="5"/>
    </row>
    <row r="156" spans="1:4" ht="15.75">
      <c r="A156" s="4"/>
      <c r="B156" s="4"/>
      <c r="C156" s="4"/>
      <c r="D156" s="5"/>
    </row>
    <row r="157" spans="1:4" ht="15.75">
      <c r="A157" s="4"/>
      <c r="B157" s="4"/>
      <c r="C157" s="4"/>
      <c r="D157" s="5"/>
    </row>
    <row r="158" spans="1:4" ht="15.75">
      <c r="A158" s="4"/>
      <c r="B158" s="4"/>
      <c r="C158" s="4"/>
      <c r="D158" s="5"/>
    </row>
    <row r="159" spans="1:4" ht="15.75">
      <c r="A159" s="4"/>
      <c r="B159" s="4"/>
      <c r="C159" s="4"/>
      <c r="D159" s="5"/>
    </row>
    <row r="160" spans="1:4" ht="15.75">
      <c r="A160" s="4"/>
      <c r="B160" s="4"/>
      <c r="C160" s="4"/>
      <c r="D160" s="5"/>
    </row>
    <row r="161" spans="1:4" ht="15.75">
      <c r="A161" s="4"/>
      <c r="B161" s="4"/>
      <c r="C161" s="4"/>
      <c r="D161" s="5"/>
    </row>
    <row r="162" spans="1:4" ht="15.75">
      <c r="A162" s="4"/>
      <c r="B162" s="4"/>
      <c r="C162" s="4"/>
      <c r="D162" s="5"/>
    </row>
    <row r="163" spans="1:4" ht="15.75">
      <c r="A163" s="4"/>
      <c r="B163" s="4"/>
      <c r="C163" s="4"/>
      <c r="D163" s="5"/>
    </row>
    <row r="164" spans="1:4" ht="15.75">
      <c r="A164" s="4"/>
      <c r="B164" s="4"/>
      <c r="C164" s="4"/>
      <c r="D164" s="5"/>
    </row>
    <row r="165" spans="1:4" ht="15.75">
      <c r="A165" s="4"/>
      <c r="B165" s="4"/>
      <c r="C165" s="4"/>
      <c r="D165" s="5"/>
    </row>
    <row r="166" spans="1:4" ht="15.75">
      <c r="A166" s="4"/>
      <c r="B166" s="4"/>
      <c r="C166" s="4"/>
      <c r="D166" s="5"/>
    </row>
    <row r="167" spans="1:4" ht="15.75">
      <c r="A167" s="4"/>
      <c r="B167" s="4"/>
      <c r="C167" s="4"/>
      <c r="D167" s="5"/>
    </row>
    <row r="168" spans="1:4" ht="15.75">
      <c r="A168" s="4"/>
      <c r="B168" s="4"/>
      <c r="C168" s="4"/>
      <c r="D168" s="5"/>
    </row>
    <row r="169" spans="1:4" ht="15.75">
      <c r="A169" s="4"/>
      <c r="B169" s="4"/>
      <c r="C169" s="4"/>
      <c r="D169" s="5"/>
    </row>
    <row r="170" spans="1:4" ht="15.75">
      <c r="A170" s="4"/>
      <c r="B170" s="4"/>
      <c r="C170" s="4"/>
      <c r="D170" s="5"/>
    </row>
    <row r="171" spans="1:4" ht="15.75">
      <c r="A171" s="4"/>
      <c r="B171" s="4"/>
      <c r="C171" s="4"/>
      <c r="D171" s="5"/>
    </row>
    <row r="172" spans="1:4" ht="15.75">
      <c r="A172" s="4"/>
      <c r="B172" s="4"/>
      <c r="C172" s="4"/>
      <c r="D172" s="5"/>
    </row>
    <row r="173" spans="1:4" ht="15.75">
      <c r="A173" s="4"/>
      <c r="B173" s="4"/>
      <c r="C173" s="4"/>
      <c r="D173" s="5"/>
    </row>
    <row r="174" spans="1:4" ht="15.75">
      <c r="A174" s="4"/>
      <c r="B174" s="4"/>
      <c r="C174" s="4"/>
      <c r="D174" s="5"/>
    </row>
    <row r="175" spans="1:4" ht="15.75">
      <c r="A175" s="4"/>
      <c r="B175" s="4"/>
      <c r="C175" s="4"/>
      <c r="D175" s="5"/>
    </row>
    <row r="176" spans="1:4" ht="15.75">
      <c r="A176" s="4"/>
      <c r="B176" s="4"/>
      <c r="C176" s="4"/>
      <c r="D176" s="5"/>
    </row>
    <row r="177" spans="1:4" ht="15.75">
      <c r="A177" s="4"/>
      <c r="B177" s="4"/>
      <c r="C177" s="4"/>
      <c r="D177" s="5"/>
    </row>
    <row r="178" spans="1:4" ht="15.75">
      <c r="A178" s="4"/>
      <c r="B178" s="4"/>
      <c r="C178" s="4"/>
      <c r="D178" s="5"/>
    </row>
    <row r="179" spans="1:4" ht="15.75">
      <c r="A179" s="4"/>
      <c r="B179" s="4"/>
      <c r="C179" s="4"/>
      <c r="D179" s="5"/>
    </row>
    <row r="180" spans="1:4" ht="15.75">
      <c r="A180" s="4"/>
      <c r="B180" s="4"/>
      <c r="C180" s="4"/>
      <c r="D180" s="5"/>
    </row>
    <row r="181" spans="1:4" ht="15.75">
      <c r="A181" s="4"/>
      <c r="B181" s="4"/>
      <c r="C181" s="4"/>
      <c r="D181" s="5"/>
    </row>
    <row r="182" spans="1:4" ht="15.75">
      <c r="A182" s="4"/>
      <c r="B182" s="4"/>
      <c r="C182" s="4"/>
      <c r="D182" s="5"/>
    </row>
    <row r="183" spans="1:4" ht="15.75">
      <c r="A183" s="4"/>
      <c r="B183" s="4"/>
      <c r="C183" s="4"/>
      <c r="D183" s="5"/>
    </row>
  </sheetData>
  <sheetProtection/>
  <mergeCells count="27">
    <mergeCell ref="F10:G10"/>
    <mergeCell ref="E12:E13"/>
    <mergeCell ref="A1:I1"/>
    <mergeCell ref="A2:I2"/>
    <mergeCell ref="A3:I3"/>
    <mergeCell ref="I12:I13"/>
    <mergeCell ref="D9:E9"/>
    <mergeCell ref="D10:E10"/>
    <mergeCell ref="A12:A13"/>
    <mergeCell ref="B12:B13"/>
    <mergeCell ref="C12:D13"/>
    <mergeCell ref="F9:G9"/>
    <mergeCell ref="F12:H12"/>
    <mergeCell ref="C19:D19"/>
    <mergeCell ref="C18:D18"/>
    <mergeCell ref="A23:D23"/>
    <mergeCell ref="C22:D22"/>
    <mergeCell ref="C14:D14"/>
    <mergeCell ref="C16:D16"/>
    <mergeCell ref="C17:D17"/>
    <mergeCell ref="C15:D15"/>
    <mergeCell ref="A27:D27"/>
    <mergeCell ref="A26:C26"/>
    <mergeCell ref="A24:C24"/>
    <mergeCell ref="A25:D25"/>
    <mergeCell ref="C20:D20"/>
    <mergeCell ref="C21:D21"/>
  </mergeCells>
  <printOptions/>
  <pageMargins left="0.2362204724409449" right="0.2362204724409449" top="0.35433070866141736" bottom="0.35433070866141736" header="0.31496062992125984" footer="0.3149606299212598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E131"/>
  <sheetViews>
    <sheetView showZeros="0" zoomScale="115" zoomScaleNormal="115" zoomScaleSheetLayoutView="100" zoomScalePageLayoutView="0" workbookViewId="0" topLeftCell="A1">
      <selection activeCell="A5" sqref="A5"/>
    </sheetView>
  </sheetViews>
  <sheetFormatPr defaultColWidth="11.421875" defaultRowHeight="15"/>
  <cols>
    <col min="1" max="1" width="4.7109375" style="2" customWidth="1"/>
    <col min="2" max="2" width="5.7109375" style="2" customWidth="1"/>
    <col min="3" max="3" width="45.140625" style="2" customWidth="1"/>
    <col min="4" max="4" width="8.00390625" style="2" customWidth="1"/>
    <col min="5" max="5" width="8.8515625" style="3" customWidth="1"/>
    <col min="6" max="16384" width="11.421875" style="1" customWidth="1"/>
  </cols>
  <sheetData>
    <row r="1" spans="1:5" ht="22.5" customHeight="1">
      <c r="A1" s="162" t="s">
        <v>481</v>
      </c>
      <c r="B1" s="162"/>
      <c r="C1" s="162"/>
      <c r="D1" s="162"/>
      <c r="E1" s="162"/>
    </row>
    <row r="2" spans="1:5" ht="19.5">
      <c r="A2" s="163" t="s">
        <v>279</v>
      </c>
      <c r="B2" s="163"/>
      <c r="C2" s="163"/>
      <c r="D2" s="163"/>
      <c r="E2" s="163"/>
    </row>
    <row r="3" spans="1:5" ht="15.75" customHeight="1">
      <c r="A3" s="164" t="s">
        <v>11</v>
      </c>
      <c r="B3" s="164"/>
      <c r="C3" s="164"/>
      <c r="D3" s="164"/>
      <c r="E3" s="164"/>
    </row>
    <row r="4" spans="1:5" ht="17.25" customHeight="1">
      <c r="A4" s="48"/>
      <c r="B4" s="48"/>
      <c r="C4" s="48"/>
      <c r="D4" s="48"/>
      <c r="E4" s="48"/>
    </row>
    <row r="5" spans="1:5" ht="16.5" customHeight="1">
      <c r="A5" s="1" t="s">
        <v>528</v>
      </c>
      <c r="B5" s="1"/>
      <c r="C5" s="1"/>
      <c r="D5" s="1"/>
      <c r="E5" s="1"/>
    </row>
    <row r="6" spans="1:5" ht="22.5" customHeight="1">
      <c r="A6" s="1" t="s">
        <v>526</v>
      </c>
      <c r="B6" s="1"/>
      <c r="C6" s="1"/>
      <c r="D6" s="1"/>
      <c r="E6" s="1"/>
    </row>
    <row r="7" spans="1:5" ht="16.5" customHeight="1">
      <c r="A7" s="1" t="s">
        <v>527</v>
      </c>
      <c r="B7" s="1"/>
      <c r="C7" s="1"/>
      <c r="D7" s="1"/>
      <c r="E7" s="1"/>
    </row>
    <row r="8" spans="1:5" ht="15.75" customHeight="1">
      <c r="A8" s="1" t="s">
        <v>531</v>
      </c>
      <c r="B8" s="1"/>
      <c r="C8" s="1"/>
      <c r="D8" s="1"/>
      <c r="E8" s="1"/>
    </row>
    <row r="9" spans="1:5" ht="15.75" customHeight="1">
      <c r="A9" s="175"/>
      <c r="B9" s="175"/>
      <c r="C9" s="175"/>
      <c r="D9" s="175"/>
      <c r="E9" s="175"/>
    </row>
    <row r="10" spans="1:5" ht="15.75" customHeight="1">
      <c r="A10" s="49"/>
      <c r="B10" s="49"/>
      <c r="C10" s="49"/>
      <c r="D10" s="49"/>
      <c r="E10" s="49"/>
    </row>
    <row r="11" spans="1:5" ht="18.75" customHeight="1" thickBot="1">
      <c r="A11" s="50"/>
      <c r="B11" s="50"/>
      <c r="C11" s="50"/>
      <c r="D11" s="50"/>
      <c r="E11" s="50"/>
    </row>
    <row r="12" spans="1:5" ht="15.75" customHeight="1">
      <c r="A12" s="165" t="s">
        <v>483</v>
      </c>
      <c r="B12" s="169" t="s">
        <v>484</v>
      </c>
      <c r="C12" s="167" t="s">
        <v>485</v>
      </c>
      <c r="D12" s="171" t="s">
        <v>4</v>
      </c>
      <c r="E12" s="173" t="s">
        <v>5</v>
      </c>
    </row>
    <row r="13" spans="1:5" ht="87.75" customHeight="1" thickBot="1">
      <c r="A13" s="166"/>
      <c r="B13" s="170"/>
      <c r="C13" s="168"/>
      <c r="D13" s="172"/>
      <c r="E13" s="174"/>
    </row>
    <row r="14" spans="1:5" ht="18" customHeight="1" thickBot="1">
      <c r="A14" s="51">
        <v>1</v>
      </c>
      <c r="B14" s="52" t="s">
        <v>314</v>
      </c>
      <c r="C14" s="52" t="s">
        <v>21</v>
      </c>
      <c r="D14" s="53">
        <v>4</v>
      </c>
      <c r="E14" s="53">
        <v>5</v>
      </c>
    </row>
    <row r="15" spans="1:5" ht="15.75">
      <c r="A15" s="54"/>
      <c r="B15" s="55"/>
      <c r="C15" s="56" t="s">
        <v>280</v>
      </c>
      <c r="D15" s="57"/>
      <c r="E15" s="58"/>
    </row>
    <row r="16" spans="1:5" ht="45">
      <c r="A16" s="59">
        <v>1</v>
      </c>
      <c r="B16" s="60" t="s">
        <v>486</v>
      </c>
      <c r="C16" s="61" t="s">
        <v>525</v>
      </c>
      <c r="D16" s="62" t="s">
        <v>9</v>
      </c>
      <c r="E16" s="63">
        <v>18</v>
      </c>
    </row>
    <row r="17" spans="1:5" ht="30">
      <c r="A17" s="59">
        <v>2</v>
      </c>
      <c r="B17" s="60" t="s">
        <v>486</v>
      </c>
      <c r="C17" s="61" t="s">
        <v>160</v>
      </c>
      <c r="D17" s="62" t="s">
        <v>8</v>
      </c>
      <c r="E17" s="63">
        <v>1</v>
      </c>
    </row>
    <row r="18" spans="1:5" ht="30">
      <c r="A18" s="59">
        <v>3</v>
      </c>
      <c r="B18" s="60" t="s">
        <v>486</v>
      </c>
      <c r="C18" s="61" t="s">
        <v>63</v>
      </c>
      <c r="D18" s="62" t="s">
        <v>9</v>
      </c>
      <c r="E18" s="63">
        <v>1</v>
      </c>
    </row>
    <row r="19" spans="1:5" ht="30">
      <c r="A19" s="59">
        <v>4</v>
      </c>
      <c r="B19" s="60" t="s">
        <v>486</v>
      </c>
      <c r="C19" s="61" t="s">
        <v>64</v>
      </c>
      <c r="D19" s="62" t="s">
        <v>61</v>
      </c>
      <c r="E19" s="64">
        <v>65.5</v>
      </c>
    </row>
    <row r="20" spans="1:5" ht="30">
      <c r="A20" s="59">
        <v>5</v>
      </c>
      <c r="B20" s="60" t="s">
        <v>486</v>
      </c>
      <c r="C20" s="61" t="s">
        <v>66</v>
      </c>
      <c r="D20" s="62" t="s">
        <v>61</v>
      </c>
      <c r="E20" s="64">
        <v>14.4</v>
      </c>
    </row>
    <row r="21" spans="1:5" ht="30">
      <c r="A21" s="59">
        <v>6</v>
      </c>
      <c r="B21" s="60" t="s">
        <v>486</v>
      </c>
      <c r="C21" s="65" t="s">
        <v>177</v>
      </c>
      <c r="D21" s="66" t="s">
        <v>72</v>
      </c>
      <c r="E21" s="63">
        <f>1.1+1.3+1</f>
        <v>3.4</v>
      </c>
    </row>
    <row r="22" spans="1:5" ht="30">
      <c r="A22" s="59">
        <v>7</v>
      </c>
      <c r="B22" s="60" t="s">
        <v>486</v>
      </c>
      <c r="C22" s="65" t="s">
        <v>282</v>
      </c>
      <c r="D22" s="66" t="s">
        <v>72</v>
      </c>
      <c r="E22" s="63">
        <v>1.13</v>
      </c>
    </row>
    <row r="23" spans="1:5" ht="30">
      <c r="A23" s="59">
        <v>8</v>
      </c>
      <c r="B23" s="60" t="s">
        <v>486</v>
      </c>
      <c r="C23" s="65" t="s">
        <v>65</v>
      </c>
      <c r="D23" s="66" t="s">
        <v>72</v>
      </c>
      <c r="E23" s="63">
        <v>2.5</v>
      </c>
    </row>
    <row r="24" spans="1:5" ht="30">
      <c r="A24" s="59">
        <v>9</v>
      </c>
      <c r="B24" s="60" t="s">
        <v>486</v>
      </c>
      <c r="C24" s="67" t="s">
        <v>68</v>
      </c>
      <c r="D24" s="62" t="s">
        <v>9</v>
      </c>
      <c r="E24" s="63">
        <v>11</v>
      </c>
    </row>
    <row r="25" spans="1:5" ht="30">
      <c r="A25" s="59">
        <v>10</v>
      </c>
      <c r="B25" s="60" t="s">
        <v>486</v>
      </c>
      <c r="C25" s="65" t="s">
        <v>67</v>
      </c>
      <c r="D25" s="66" t="s">
        <v>72</v>
      </c>
      <c r="E25" s="63">
        <v>3.6</v>
      </c>
    </row>
    <row r="26" spans="1:5" ht="30">
      <c r="A26" s="59">
        <v>11</v>
      </c>
      <c r="B26" s="60" t="s">
        <v>486</v>
      </c>
      <c r="C26" s="61" t="s">
        <v>456</v>
      </c>
      <c r="D26" s="62" t="s">
        <v>61</v>
      </c>
      <c r="E26" s="64">
        <v>113.5</v>
      </c>
    </row>
    <row r="27" spans="1:5" ht="30">
      <c r="A27" s="59">
        <v>12</v>
      </c>
      <c r="B27" s="60" t="s">
        <v>486</v>
      </c>
      <c r="C27" s="61" t="s">
        <v>284</v>
      </c>
      <c r="D27" s="62" t="s">
        <v>61</v>
      </c>
      <c r="E27" s="64">
        <f>3+11+37+48+37</f>
        <v>136</v>
      </c>
    </row>
    <row r="28" spans="1:5" ht="30">
      <c r="A28" s="59">
        <v>13</v>
      </c>
      <c r="B28" s="60" t="s">
        <v>486</v>
      </c>
      <c r="C28" s="61" t="s">
        <v>285</v>
      </c>
      <c r="D28" s="62" t="s">
        <v>61</v>
      </c>
      <c r="E28" s="64">
        <v>9</v>
      </c>
    </row>
    <row r="29" spans="1:5" ht="15.75">
      <c r="A29" s="59">
        <v>14</v>
      </c>
      <c r="B29" s="60" t="s">
        <v>486</v>
      </c>
      <c r="C29" s="61" t="s">
        <v>73</v>
      </c>
      <c r="D29" s="62" t="s">
        <v>2</v>
      </c>
      <c r="E29" s="64">
        <v>30.5</v>
      </c>
    </row>
    <row r="30" spans="1:5" ht="15.75">
      <c r="A30" s="59">
        <v>15</v>
      </c>
      <c r="B30" s="60" t="s">
        <v>486</v>
      </c>
      <c r="C30" s="46" t="s">
        <v>71</v>
      </c>
      <c r="D30" s="62" t="s">
        <v>61</v>
      </c>
      <c r="E30" s="64">
        <v>243.4</v>
      </c>
    </row>
    <row r="31" spans="1:5" ht="15.75">
      <c r="A31" s="59">
        <v>16</v>
      </c>
      <c r="B31" s="60" t="s">
        <v>486</v>
      </c>
      <c r="C31" s="35" t="s">
        <v>69</v>
      </c>
      <c r="D31" s="62" t="s">
        <v>61</v>
      </c>
      <c r="E31" s="64">
        <v>243.4</v>
      </c>
    </row>
    <row r="32" spans="1:5" ht="15" customHeight="1">
      <c r="A32" s="59">
        <v>17</v>
      </c>
      <c r="B32" s="60" t="s">
        <v>486</v>
      </c>
      <c r="C32" s="68" t="s">
        <v>494</v>
      </c>
      <c r="D32" s="62" t="s">
        <v>61</v>
      </c>
      <c r="E32" s="64">
        <v>62</v>
      </c>
    </row>
    <row r="33" spans="1:5" ht="15.75">
      <c r="A33" s="59">
        <v>18</v>
      </c>
      <c r="B33" s="60" t="s">
        <v>486</v>
      </c>
      <c r="C33" s="46" t="s">
        <v>283</v>
      </c>
      <c r="D33" s="62" t="s">
        <v>61</v>
      </c>
      <c r="E33" s="64">
        <v>22</v>
      </c>
    </row>
    <row r="34" spans="1:5" ht="30">
      <c r="A34" s="59">
        <v>19</v>
      </c>
      <c r="B34" s="60" t="s">
        <v>486</v>
      </c>
      <c r="C34" s="61" t="s">
        <v>286</v>
      </c>
      <c r="D34" s="66" t="s">
        <v>72</v>
      </c>
      <c r="E34" s="64">
        <v>0.01</v>
      </c>
    </row>
    <row r="35" spans="1:5" ht="15.75">
      <c r="A35" s="59">
        <v>20</v>
      </c>
      <c r="B35" s="60" t="s">
        <v>486</v>
      </c>
      <c r="C35" s="61" t="s">
        <v>70</v>
      </c>
      <c r="D35" s="62" t="s">
        <v>61</v>
      </c>
      <c r="E35" s="64">
        <f>E32+E33+6.4</f>
        <v>90.4</v>
      </c>
    </row>
    <row r="36" spans="1:5" ht="15.75">
      <c r="A36" s="59">
        <v>21</v>
      </c>
      <c r="B36" s="60" t="s">
        <v>486</v>
      </c>
      <c r="C36" s="61" t="s">
        <v>287</v>
      </c>
      <c r="D36" s="69" t="s">
        <v>8</v>
      </c>
      <c r="E36" s="64">
        <v>3</v>
      </c>
    </row>
    <row r="37" spans="1:5" ht="15.75">
      <c r="A37" s="59">
        <v>22</v>
      </c>
      <c r="B37" s="60" t="s">
        <v>486</v>
      </c>
      <c r="C37" s="61" t="s">
        <v>457</v>
      </c>
      <c r="D37" s="69" t="s">
        <v>8</v>
      </c>
      <c r="E37" s="64">
        <v>1</v>
      </c>
    </row>
    <row r="38" spans="1:5" ht="18.75" customHeight="1">
      <c r="A38" s="59">
        <v>23</v>
      </c>
      <c r="B38" s="60" t="s">
        <v>486</v>
      </c>
      <c r="C38" s="61" t="s">
        <v>259</v>
      </c>
      <c r="D38" s="62" t="s">
        <v>61</v>
      </c>
      <c r="E38" s="64">
        <v>390</v>
      </c>
    </row>
    <row r="39" spans="1:5" ht="15.75">
      <c r="A39" s="59">
        <v>24</v>
      </c>
      <c r="B39" s="60" t="s">
        <v>486</v>
      </c>
      <c r="C39" s="61" t="s">
        <v>260</v>
      </c>
      <c r="D39" s="62" t="s">
        <v>61</v>
      </c>
      <c r="E39" s="64">
        <v>27</v>
      </c>
    </row>
    <row r="40" spans="1:5" ht="30">
      <c r="A40" s="59">
        <v>25</v>
      </c>
      <c r="B40" s="60" t="s">
        <v>486</v>
      </c>
      <c r="C40" s="70" t="s">
        <v>14</v>
      </c>
      <c r="D40" s="71" t="s">
        <v>72</v>
      </c>
      <c r="E40" s="72">
        <v>15</v>
      </c>
    </row>
    <row r="41" spans="1:5" s="78" customFormat="1" ht="15">
      <c r="A41" s="73" t="s">
        <v>281</v>
      </c>
      <c r="B41" s="74"/>
      <c r="C41" s="75" t="s">
        <v>0</v>
      </c>
      <c r="D41" s="76"/>
      <c r="E41" s="77"/>
    </row>
    <row r="42" spans="1:5" s="78" customFormat="1" ht="120">
      <c r="A42" s="73"/>
      <c r="B42" s="74"/>
      <c r="C42" s="79" t="s">
        <v>6</v>
      </c>
      <c r="D42" s="76" t="s">
        <v>1</v>
      </c>
      <c r="E42" s="76">
        <v>1</v>
      </c>
    </row>
    <row r="43" spans="1:5" ht="15.75">
      <c r="A43" s="80"/>
      <c r="B43" s="80"/>
      <c r="C43" s="80"/>
      <c r="D43" s="80"/>
      <c r="E43" s="81"/>
    </row>
    <row r="44" spans="1:5" ht="15.75">
      <c r="A44" s="80"/>
      <c r="B44" s="80"/>
      <c r="C44" s="80"/>
      <c r="D44" s="80"/>
      <c r="E44" s="81"/>
    </row>
    <row r="45" spans="1:5" ht="15.75">
      <c r="A45" s="80"/>
      <c r="B45" s="80"/>
      <c r="C45" s="80"/>
      <c r="D45" s="80"/>
      <c r="E45" s="81"/>
    </row>
    <row r="46" spans="1:5" ht="15.75">
      <c r="A46" s="80"/>
      <c r="B46" s="80"/>
      <c r="C46" s="80"/>
      <c r="D46" s="80"/>
      <c r="E46" s="81"/>
    </row>
    <row r="47" spans="1:5" ht="15.75">
      <c r="A47" s="80"/>
      <c r="B47" s="80"/>
      <c r="C47" s="80"/>
      <c r="D47" s="80"/>
      <c r="E47" s="81"/>
    </row>
    <row r="48" spans="1:5" ht="15.75">
      <c r="A48" s="80"/>
      <c r="B48" s="80"/>
      <c r="C48" s="80"/>
      <c r="D48" s="80"/>
      <c r="E48" s="81"/>
    </row>
    <row r="49" spans="1:5" ht="15.75">
      <c r="A49" s="80"/>
      <c r="B49" s="80"/>
      <c r="C49" s="80"/>
      <c r="D49" s="80"/>
      <c r="E49" s="81"/>
    </row>
    <row r="50" spans="1:5" ht="15.75">
      <c r="A50" s="80"/>
      <c r="B50" s="80"/>
      <c r="C50" s="80"/>
      <c r="D50" s="80"/>
      <c r="E50" s="81"/>
    </row>
    <row r="51" spans="1:5" ht="15.75">
      <c r="A51" s="80"/>
      <c r="B51" s="80"/>
      <c r="C51" s="80"/>
      <c r="D51" s="80"/>
      <c r="E51" s="81"/>
    </row>
    <row r="52" spans="1:5" ht="15.75">
      <c r="A52" s="80"/>
      <c r="B52" s="80"/>
      <c r="C52" s="80"/>
      <c r="D52" s="80"/>
      <c r="E52" s="81"/>
    </row>
    <row r="53" spans="1:5" ht="15.75">
      <c r="A53" s="80"/>
      <c r="B53" s="80"/>
      <c r="C53" s="80"/>
      <c r="D53" s="80"/>
      <c r="E53" s="81"/>
    </row>
    <row r="54" spans="1:5" ht="15.75">
      <c r="A54" s="80"/>
      <c r="B54" s="80"/>
      <c r="C54" s="80"/>
      <c r="D54" s="80"/>
      <c r="E54" s="81"/>
    </row>
    <row r="55" spans="1:5" ht="15.75">
      <c r="A55" s="80"/>
      <c r="B55" s="80"/>
      <c r="C55" s="80"/>
      <c r="D55" s="80"/>
      <c r="E55" s="81"/>
    </row>
    <row r="56" spans="1:5" ht="15.75">
      <c r="A56" s="80"/>
      <c r="B56" s="80"/>
      <c r="C56" s="80"/>
      <c r="D56" s="80"/>
      <c r="E56" s="81"/>
    </row>
    <row r="57" spans="1:5" ht="15.75">
      <c r="A57" s="80"/>
      <c r="B57" s="80"/>
      <c r="C57" s="80"/>
      <c r="D57" s="80"/>
      <c r="E57" s="81"/>
    </row>
    <row r="58" spans="1:5" ht="15.75">
      <c r="A58" s="80"/>
      <c r="B58" s="80"/>
      <c r="C58" s="80"/>
      <c r="D58" s="80"/>
      <c r="E58" s="81"/>
    </row>
    <row r="59" spans="1:5" ht="15.75">
      <c r="A59" s="80"/>
      <c r="B59" s="80"/>
      <c r="C59" s="80"/>
      <c r="D59" s="80"/>
      <c r="E59" s="81"/>
    </row>
    <row r="60" spans="1:5" ht="15.75">
      <c r="A60" s="80"/>
      <c r="B60" s="80"/>
      <c r="C60" s="80"/>
      <c r="D60" s="80"/>
      <c r="E60" s="81"/>
    </row>
    <row r="61" spans="1:5" ht="15.75">
      <c r="A61" s="80"/>
      <c r="B61" s="80"/>
      <c r="C61" s="80"/>
      <c r="D61" s="80"/>
      <c r="E61" s="81"/>
    </row>
    <row r="62" spans="1:5" ht="15.75">
      <c r="A62" s="80"/>
      <c r="B62" s="80"/>
      <c r="C62" s="80"/>
      <c r="D62" s="80"/>
      <c r="E62" s="81"/>
    </row>
    <row r="63" spans="1:5" ht="15.75">
      <c r="A63" s="80"/>
      <c r="B63" s="80"/>
      <c r="C63" s="80"/>
      <c r="D63" s="80"/>
      <c r="E63" s="81"/>
    </row>
    <row r="64" spans="1:5" ht="15.75">
      <c r="A64" s="80"/>
      <c r="B64" s="80"/>
      <c r="C64" s="80"/>
      <c r="D64" s="80"/>
      <c r="E64" s="81"/>
    </row>
    <row r="65" spans="1:5" ht="15.75">
      <c r="A65" s="80"/>
      <c r="B65" s="80"/>
      <c r="C65" s="80"/>
      <c r="D65" s="80"/>
      <c r="E65" s="81"/>
    </row>
    <row r="66" spans="1:5" ht="15.75">
      <c r="A66" s="80"/>
      <c r="B66" s="80"/>
      <c r="C66" s="80"/>
      <c r="D66" s="80"/>
      <c r="E66" s="81"/>
    </row>
    <row r="67" spans="1:5" ht="15.75">
      <c r="A67" s="80"/>
      <c r="B67" s="80"/>
      <c r="C67" s="80"/>
      <c r="D67" s="80"/>
      <c r="E67" s="81"/>
    </row>
    <row r="68" spans="1:5" ht="15.75">
      <c r="A68" s="80"/>
      <c r="B68" s="80"/>
      <c r="C68" s="80"/>
      <c r="D68" s="80"/>
      <c r="E68" s="81"/>
    </row>
    <row r="69" spans="1:5" ht="15.75">
      <c r="A69" s="80"/>
      <c r="B69" s="80"/>
      <c r="C69" s="80"/>
      <c r="D69" s="80"/>
      <c r="E69" s="81"/>
    </row>
    <row r="70" spans="1:5" ht="15.75">
      <c r="A70" s="80"/>
      <c r="B70" s="80"/>
      <c r="C70" s="80"/>
      <c r="D70" s="80"/>
      <c r="E70" s="81"/>
    </row>
    <row r="71" spans="1:5" ht="15.75">
      <c r="A71" s="80"/>
      <c r="B71" s="80"/>
      <c r="C71" s="80"/>
      <c r="D71" s="80"/>
      <c r="E71" s="81"/>
    </row>
    <row r="72" spans="1:5" ht="15.75">
      <c r="A72" s="80"/>
      <c r="B72" s="80"/>
      <c r="C72" s="80"/>
      <c r="D72" s="80"/>
      <c r="E72" s="81"/>
    </row>
    <row r="73" spans="1:5" ht="15.75">
      <c r="A73" s="80"/>
      <c r="B73" s="80"/>
      <c r="C73" s="80"/>
      <c r="D73" s="80"/>
      <c r="E73" s="81"/>
    </row>
    <row r="74" spans="1:5" ht="15.75">
      <c r="A74" s="80"/>
      <c r="B74" s="80"/>
      <c r="C74" s="80"/>
      <c r="D74" s="80"/>
      <c r="E74" s="81"/>
    </row>
    <row r="75" spans="1:5" ht="15.75">
      <c r="A75" s="80"/>
      <c r="B75" s="80"/>
      <c r="C75" s="80"/>
      <c r="D75" s="80"/>
      <c r="E75" s="81"/>
    </row>
    <row r="76" spans="1:5" ht="15.75">
      <c r="A76" s="80"/>
      <c r="B76" s="80"/>
      <c r="C76" s="80"/>
      <c r="D76" s="80"/>
      <c r="E76" s="81"/>
    </row>
    <row r="77" spans="1:5" ht="15.75">
      <c r="A77" s="80"/>
      <c r="B77" s="80"/>
      <c r="C77" s="80"/>
      <c r="D77" s="80"/>
      <c r="E77" s="81"/>
    </row>
    <row r="78" spans="1:5" ht="15.75">
      <c r="A78" s="80"/>
      <c r="B78" s="80"/>
      <c r="C78" s="80"/>
      <c r="D78" s="80"/>
      <c r="E78" s="81"/>
    </row>
    <row r="79" spans="1:5" ht="15.75">
      <c r="A79" s="80"/>
      <c r="B79" s="80"/>
      <c r="C79" s="80"/>
      <c r="D79" s="80"/>
      <c r="E79" s="81"/>
    </row>
    <row r="80" spans="1:5" ht="15.75">
      <c r="A80" s="80"/>
      <c r="B80" s="80"/>
      <c r="C80" s="80"/>
      <c r="D80" s="80"/>
      <c r="E80" s="81"/>
    </row>
    <row r="81" spans="1:5" ht="15.75">
      <c r="A81" s="80"/>
      <c r="B81" s="80"/>
      <c r="C81" s="80"/>
      <c r="D81" s="80"/>
      <c r="E81" s="81"/>
    </row>
    <row r="82" spans="1:5" ht="15.75">
      <c r="A82" s="80"/>
      <c r="B82" s="80"/>
      <c r="C82" s="80"/>
      <c r="D82" s="80"/>
      <c r="E82" s="81"/>
    </row>
    <row r="83" spans="1:5" ht="15.75">
      <c r="A83" s="80"/>
      <c r="B83" s="80"/>
      <c r="C83" s="80"/>
      <c r="D83" s="80"/>
      <c r="E83" s="81"/>
    </row>
    <row r="84" spans="1:5" ht="15.75">
      <c r="A84" s="80"/>
      <c r="B84" s="80"/>
      <c r="C84" s="80"/>
      <c r="D84" s="80"/>
      <c r="E84" s="81"/>
    </row>
    <row r="85" spans="1:5" ht="15.75">
      <c r="A85" s="80"/>
      <c r="B85" s="80"/>
      <c r="C85" s="80"/>
      <c r="D85" s="80"/>
      <c r="E85" s="81"/>
    </row>
    <row r="86" spans="1:5" ht="15.75">
      <c r="A86" s="80"/>
      <c r="B86" s="80"/>
      <c r="C86" s="80"/>
      <c r="D86" s="80"/>
      <c r="E86" s="81"/>
    </row>
    <row r="87" spans="1:5" ht="15.75">
      <c r="A87" s="80"/>
      <c r="B87" s="80"/>
      <c r="C87" s="80"/>
      <c r="D87" s="80"/>
      <c r="E87" s="81"/>
    </row>
    <row r="88" spans="1:5" ht="15.75">
      <c r="A88" s="80"/>
      <c r="B88" s="80"/>
      <c r="C88" s="80"/>
      <c r="D88" s="80"/>
      <c r="E88" s="81"/>
    </row>
    <row r="89" spans="1:5" ht="15.75">
      <c r="A89" s="80"/>
      <c r="B89" s="80"/>
      <c r="C89" s="80"/>
      <c r="D89" s="80"/>
      <c r="E89" s="81"/>
    </row>
    <row r="90" spans="1:5" ht="15.75">
      <c r="A90" s="80"/>
      <c r="B90" s="80"/>
      <c r="C90" s="80"/>
      <c r="D90" s="80"/>
      <c r="E90" s="81"/>
    </row>
    <row r="91" spans="1:5" ht="15.75">
      <c r="A91" s="80"/>
      <c r="B91" s="80"/>
      <c r="C91" s="80"/>
      <c r="D91" s="80"/>
      <c r="E91" s="81"/>
    </row>
    <row r="92" spans="1:5" ht="15.75">
      <c r="A92" s="80"/>
      <c r="B92" s="80"/>
      <c r="C92" s="80"/>
      <c r="D92" s="80"/>
      <c r="E92" s="81"/>
    </row>
    <row r="93" spans="1:5" ht="15.75">
      <c r="A93" s="80"/>
      <c r="B93" s="80"/>
      <c r="C93" s="80"/>
      <c r="D93" s="80"/>
      <c r="E93" s="81"/>
    </row>
    <row r="94" spans="1:5" ht="15.75">
      <c r="A94" s="80"/>
      <c r="B94" s="80"/>
      <c r="C94" s="80"/>
      <c r="D94" s="80"/>
      <c r="E94" s="81"/>
    </row>
    <row r="95" spans="1:5" ht="15.75">
      <c r="A95" s="80"/>
      <c r="B95" s="80"/>
      <c r="C95" s="80"/>
      <c r="D95" s="80"/>
      <c r="E95" s="81"/>
    </row>
    <row r="96" spans="1:5" ht="15.75">
      <c r="A96" s="80"/>
      <c r="B96" s="80"/>
      <c r="C96" s="80"/>
      <c r="D96" s="80"/>
      <c r="E96" s="81"/>
    </row>
    <row r="97" spans="1:5" ht="15.75">
      <c r="A97" s="80"/>
      <c r="B97" s="80"/>
      <c r="C97" s="80"/>
      <c r="D97" s="80"/>
      <c r="E97" s="81"/>
    </row>
    <row r="98" spans="1:5" ht="15.75">
      <c r="A98" s="80"/>
      <c r="B98" s="80"/>
      <c r="C98" s="80"/>
      <c r="D98" s="80"/>
      <c r="E98" s="81"/>
    </row>
    <row r="99" spans="1:5" ht="15.75">
      <c r="A99" s="80"/>
      <c r="B99" s="80"/>
      <c r="C99" s="80"/>
      <c r="D99" s="80"/>
      <c r="E99" s="81"/>
    </row>
    <row r="100" spans="1:5" ht="15.75">
      <c r="A100" s="80"/>
      <c r="B100" s="80"/>
      <c r="C100" s="80"/>
      <c r="D100" s="80"/>
      <c r="E100" s="81"/>
    </row>
    <row r="101" spans="1:5" ht="15.75">
      <c r="A101" s="80"/>
      <c r="B101" s="80"/>
      <c r="C101" s="80"/>
      <c r="D101" s="80"/>
      <c r="E101" s="81"/>
    </row>
    <row r="102" spans="1:5" ht="15.75">
      <c r="A102" s="80"/>
      <c r="B102" s="80"/>
      <c r="C102" s="80"/>
      <c r="D102" s="80"/>
      <c r="E102" s="81"/>
    </row>
    <row r="103" spans="1:5" ht="15.75">
      <c r="A103" s="80"/>
      <c r="B103" s="80"/>
      <c r="C103" s="80"/>
      <c r="D103" s="80"/>
      <c r="E103" s="81"/>
    </row>
    <row r="104" spans="1:5" ht="15.75">
      <c r="A104" s="80"/>
      <c r="B104" s="80"/>
      <c r="C104" s="80"/>
      <c r="D104" s="80"/>
      <c r="E104" s="81"/>
    </row>
    <row r="105" spans="1:5" ht="15.75">
      <c r="A105" s="80"/>
      <c r="B105" s="80"/>
      <c r="C105" s="80"/>
      <c r="D105" s="80"/>
      <c r="E105" s="81"/>
    </row>
    <row r="106" spans="1:5" ht="15.75">
      <c r="A106" s="80"/>
      <c r="B106" s="80"/>
      <c r="C106" s="80"/>
      <c r="D106" s="80"/>
      <c r="E106" s="81"/>
    </row>
    <row r="107" spans="1:5" ht="15.75">
      <c r="A107" s="80"/>
      <c r="B107" s="80"/>
      <c r="C107" s="80"/>
      <c r="D107" s="80"/>
      <c r="E107" s="81"/>
    </row>
    <row r="108" spans="1:5" ht="15.75">
      <c r="A108" s="80"/>
      <c r="B108" s="80"/>
      <c r="C108" s="80"/>
      <c r="D108" s="80"/>
      <c r="E108" s="81"/>
    </row>
    <row r="109" spans="1:5" ht="15.75">
      <c r="A109" s="80"/>
      <c r="B109" s="80"/>
      <c r="C109" s="80"/>
      <c r="D109" s="80"/>
      <c r="E109" s="81"/>
    </row>
    <row r="110" spans="1:5" ht="15.75">
      <c r="A110" s="80"/>
      <c r="B110" s="80"/>
      <c r="C110" s="80"/>
      <c r="D110" s="80"/>
      <c r="E110" s="81"/>
    </row>
    <row r="111" spans="1:5" ht="15.75">
      <c r="A111" s="80"/>
      <c r="B111" s="80"/>
      <c r="C111" s="80"/>
      <c r="D111" s="80"/>
      <c r="E111" s="81"/>
    </row>
    <row r="112" spans="1:5" ht="15.75">
      <c r="A112" s="80"/>
      <c r="B112" s="80"/>
      <c r="C112" s="80"/>
      <c r="D112" s="80"/>
      <c r="E112" s="81"/>
    </row>
    <row r="113" spans="1:5" ht="15.75">
      <c r="A113" s="80"/>
      <c r="B113" s="80"/>
      <c r="C113" s="80"/>
      <c r="D113" s="80"/>
      <c r="E113" s="81"/>
    </row>
    <row r="114" spans="1:5" ht="15.75">
      <c r="A114" s="80"/>
      <c r="B114" s="80"/>
      <c r="C114" s="80"/>
      <c r="D114" s="80"/>
      <c r="E114" s="81"/>
    </row>
    <row r="115" spans="1:5" ht="15.75">
      <c r="A115" s="80"/>
      <c r="B115" s="80"/>
      <c r="C115" s="80"/>
      <c r="D115" s="80"/>
      <c r="E115" s="81"/>
    </row>
    <row r="116" spans="1:5" ht="15.75">
      <c r="A116" s="80"/>
      <c r="B116" s="80"/>
      <c r="C116" s="80"/>
      <c r="D116" s="80"/>
      <c r="E116" s="81"/>
    </row>
    <row r="117" spans="1:5" ht="15.75">
      <c r="A117" s="80"/>
      <c r="B117" s="80"/>
      <c r="C117" s="80"/>
      <c r="D117" s="80"/>
      <c r="E117" s="81"/>
    </row>
    <row r="118" spans="1:5" ht="15.75">
      <c r="A118" s="80"/>
      <c r="B118" s="80"/>
      <c r="C118" s="80"/>
      <c r="D118" s="80"/>
      <c r="E118" s="81"/>
    </row>
    <row r="119" spans="1:5" ht="15.75">
      <c r="A119" s="80"/>
      <c r="B119" s="80"/>
      <c r="C119" s="80"/>
      <c r="D119" s="80"/>
      <c r="E119" s="81"/>
    </row>
    <row r="120" spans="1:5" ht="15.75">
      <c r="A120" s="80"/>
      <c r="B120" s="80"/>
      <c r="C120" s="80"/>
      <c r="D120" s="80"/>
      <c r="E120" s="81"/>
    </row>
    <row r="121" spans="1:5" ht="15.75">
      <c r="A121" s="80"/>
      <c r="B121" s="80"/>
      <c r="C121" s="80"/>
      <c r="D121" s="80"/>
      <c r="E121" s="81"/>
    </row>
    <row r="122" spans="1:5" ht="15.75">
      <c r="A122" s="80"/>
      <c r="B122" s="80"/>
      <c r="C122" s="80"/>
      <c r="D122" s="80"/>
      <c r="E122" s="81"/>
    </row>
    <row r="123" spans="1:5" ht="15.75">
      <c r="A123" s="80"/>
      <c r="B123" s="80"/>
      <c r="C123" s="80"/>
      <c r="D123" s="80"/>
      <c r="E123" s="81"/>
    </row>
    <row r="124" spans="1:5" ht="15.75">
      <c r="A124" s="80"/>
      <c r="B124" s="80"/>
      <c r="C124" s="80"/>
      <c r="D124" s="80"/>
      <c r="E124" s="81"/>
    </row>
    <row r="125" spans="1:5" ht="15.75">
      <c r="A125" s="80"/>
      <c r="B125" s="80"/>
      <c r="C125" s="80"/>
      <c r="D125" s="80"/>
      <c r="E125" s="81"/>
    </row>
    <row r="126" spans="1:5" ht="15.75">
      <c r="A126" s="80"/>
      <c r="B126" s="80"/>
      <c r="C126" s="80"/>
      <c r="D126" s="80"/>
      <c r="E126" s="81"/>
    </row>
    <row r="127" spans="1:5" ht="15.75">
      <c r="A127" s="80"/>
      <c r="B127" s="80"/>
      <c r="C127" s="80"/>
      <c r="D127" s="80"/>
      <c r="E127" s="81"/>
    </row>
    <row r="128" spans="1:5" ht="15.75">
      <c r="A128" s="80"/>
      <c r="B128" s="80"/>
      <c r="C128" s="80"/>
      <c r="D128" s="80"/>
      <c r="E128" s="81"/>
    </row>
    <row r="129" spans="1:5" ht="15.75">
      <c r="A129" s="80"/>
      <c r="B129" s="80"/>
      <c r="C129" s="80"/>
      <c r="D129" s="80"/>
      <c r="E129" s="81"/>
    </row>
    <row r="130" spans="1:5" ht="15.75">
      <c r="A130" s="80"/>
      <c r="B130" s="80"/>
      <c r="C130" s="80"/>
      <c r="D130" s="80"/>
      <c r="E130" s="81"/>
    </row>
    <row r="131" spans="1:5" ht="15.75">
      <c r="A131" s="80"/>
      <c r="B131" s="80"/>
      <c r="C131" s="80"/>
      <c r="D131" s="80"/>
      <c r="E131" s="81"/>
    </row>
  </sheetData>
  <sheetProtection/>
  <mergeCells count="9">
    <mergeCell ref="A1:E1"/>
    <mergeCell ref="A2:E2"/>
    <mergeCell ref="A3:E3"/>
    <mergeCell ref="A12:A13"/>
    <mergeCell ref="C12:C13"/>
    <mergeCell ref="B12:B13"/>
    <mergeCell ref="D12:D13"/>
    <mergeCell ref="E12:E13"/>
    <mergeCell ref="A9:E9"/>
  </mergeCells>
  <printOptions/>
  <pageMargins left="0.8267716535433072" right="0.4724409448818898" top="1.1811023622047245" bottom="0.5905511811023623"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E412"/>
  <sheetViews>
    <sheetView showZeros="0" zoomScale="115" zoomScaleNormal="115" zoomScaleSheetLayoutView="100" zoomScalePageLayoutView="0" workbookViewId="0" topLeftCell="A1">
      <selection activeCell="D201" sqref="D201"/>
    </sheetView>
  </sheetViews>
  <sheetFormatPr defaultColWidth="11.421875" defaultRowHeight="15"/>
  <cols>
    <col min="1" max="2" width="5.7109375" style="2" customWidth="1"/>
    <col min="3" max="3" width="38.28125" style="2" customWidth="1"/>
    <col min="4" max="4" width="8.7109375" style="2" customWidth="1"/>
    <col min="5" max="5" width="8.57421875" style="2" customWidth="1"/>
    <col min="6" max="16384" width="11.421875" style="1" customWidth="1"/>
  </cols>
  <sheetData>
    <row r="1" spans="1:5" ht="22.5" customHeight="1">
      <c r="A1" s="162" t="s">
        <v>491</v>
      </c>
      <c r="B1" s="162"/>
      <c r="C1" s="162"/>
      <c r="D1" s="162"/>
      <c r="E1" s="162"/>
    </row>
    <row r="2" spans="1:5" ht="19.5">
      <c r="A2" s="163" t="s">
        <v>288</v>
      </c>
      <c r="B2" s="163"/>
      <c r="C2" s="163"/>
      <c r="D2" s="163"/>
      <c r="E2" s="163"/>
    </row>
    <row r="3" spans="1:5" ht="15.75" customHeight="1">
      <c r="A3" s="164" t="s">
        <v>11</v>
      </c>
      <c r="B3" s="164"/>
      <c r="C3" s="164"/>
      <c r="D3" s="164"/>
      <c r="E3" s="164"/>
    </row>
    <row r="4" spans="1:5" ht="17.25" customHeight="1">
      <c r="A4" s="48"/>
      <c r="B4" s="48"/>
      <c r="C4" s="48"/>
      <c r="D4" s="48"/>
      <c r="E4" s="48"/>
    </row>
    <row r="5" spans="1:5" ht="16.5" customHeight="1">
      <c r="A5" s="1" t="s">
        <v>528</v>
      </c>
      <c r="B5" s="1"/>
      <c r="C5" s="1"/>
      <c r="D5" s="1"/>
      <c r="E5" s="1"/>
    </row>
    <row r="6" spans="1:5" ht="22.5" customHeight="1">
      <c r="A6" s="1" t="s">
        <v>526</v>
      </c>
      <c r="B6" s="1"/>
      <c r="C6" s="1"/>
      <c r="D6" s="1"/>
      <c r="E6" s="1"/>
    </row>
    <row r="7" spans="1:5" ht="16.5" customHeight="1">
      <c r="A7" s="1" t="s">
        <v>527</v>
      </c>
      <c r="B7" s="1"/>
      <c r="C7" s="1"/>
      <c r="D7" s="1"/>
      <c r="E7" s="1"/>
    </row>
    <row r="8" spans="1:5" ht="16.5" customHeight="1">
      <c r="A8" s="1" t="s">
        <v>531</v>
      </c>
      <c r="B8" s="1"/>
      <c r="C8" s="1"/>
      <c r="D8" s="1"/>
      <c r="E8" s="1"/>
    </row>
    <row r="9" spans="1:5" ht="16.5" customHeight="1">
      <c r="A9" s="176" t="s">
        <v>482</v>
      </c>
      <c r="B9" s="176"/>
      <c r="C9" s="176"/>
      <c r="D9" s="176"/>
      <c r="E9" s="176"/>
    </row>
    <row r="10" spans="1:5" ht="15.75" customHeight="1">
      <c r="A10" s="49"/>
      <c r="B10" s="49"/>
      <c r="C10" s="49"/>
      <c r="D10" s="49"/>
      <c r="E10" s="49"/>
    </row>
    <row r="11" spans="1:5" ht="18.75" customHeight="1" thickBot="1">
      <c r="A11" s="117"/>
      <c r="B11" s="117"/>
      <c r="C11" s="117"/>
      <c r="D11" s="117"/>
      <c r="E11" s="117"/>
    </row>
    <row r="12" spans="1:5" ht="15.75" customHeight="1">
      <c r="A12" s="165" t="s">
        <v>483</v>
      </c>
      <c r="B12" s="169" t="s">
        <v>484</v>
      </c>
      <c r="C12" s="167" t="s">
        <v>485</v>
      </c>
      <c r="D12" s="171" t="s">
        <v>4</v>
      </c>
      <c r="E12" s="173" t="s">
        <v>5</v>
      </c>
    </row>
    <row r="13" spans="1:5" ht="84.75" customHeight="1" thickBot="1">
      <c r="A13" s="166"/>
      <c r="B13" s="170"/>
      <c r="C13" s="168"/>
      <c r="D13" s="172"/>
      <c r="E13" s="174"/>
    </row>
    <row r="14" spans="1:5" ht="18" customHeight="1" thickBot="1">
      <c r="A14" s="51">
        <v>1</v>
      </c>
      <c r="B14" s="52" t="s">
        <v>314</v>
      </c>
      <c r="C14" s="52" t="s">
        <v>21</v>
      </c>
      <c r="D14" s="53">
        <v>4</v>
      </c>
      <c r="E14" s="53">
        <v>5</v>
      </c>
    </row>
    <row r="15" spans="1:5" ht="15.75">
      <c r="A15" s="54"/>
      <c r="B15" s="82"/>
      <c r="C15" s="56" t="s">
        <v>16</v>
      </c>
      <c r="D15" s="57"/>
      <c r="E15" s="58"/>
    </row>
    <row r="16" spans="1:5" ht="105">
      <c r="A16" s="59">
        <v>1</v>
      </c>
      <c r="B16" s="60" t="s">
        <v>486</v>
      </c>
      <c r="C16" s="61" t="s">
        <v>89</v>
      </c>
      <c r="D16" s="62" t="s">
        <v>61</v>
      </c>
      <c r="E16" s="63">
        <v>92.36</v>
      </c>
    </row>
    <row r="17" spans="1:5" ht="30">
      <c r="A17" s="59"/>
      <c r="B17" s="83"/>
      <c r="C17" s="84" t="s">
        <v>261</v>
      </c>
      <c r="D17" s="62" t="s">
        <v>61</v>
      </c>
      <c r="E17" s="63">
        <v>391.61</v>
      </c>
    </row>
    <row r="18" spans="1:5" ht="15.75">
      <c r="A18" s="59"/>
      <c r="B18" s="83"/>
      <c r="C18" s="84" t="s">
        <v>90</v>
      </c>
      <c r="D18" s="62" t="s">
        <v>61</v>
      </c>
      <c r="E18" s="63">
        <v>95.13</v>
      </c>
    </row>
    <row r="19" spans="1:5" ht="30">
      <c r="A19" s="59"/>
      <c r="B19" s="83"/>
      <c r="C19" s="84" t="s">
        <v>91</v>
      </c>
      <c r="D19" s="62" t="s">
        <v>61</v>
      </c>
      <c r="E19" s="63">
        <v>95.13</v>
      </c>
    </row>
    <row r="20" spans="1:5" ht="15.75">
      <c r="A20" s="59"/>
      <c r="B20" s="83"/>
      <c r="C20" s="84" t="s">
        <v>92</v>
      </c>
      <c r="D20" s="62" t="s">
        <v>9</v>
      </c>
      <c r="E20" s="63">
        <v>184.72</v>
      </c>
    </row>
    <row r="21" spans="1:5" ht="15.75">
      <c r="A21" s="59"/>
      <c r="B21" s="83"/>
      <c r="C21" s="84" t="s">
        <v>93</v>
      </c>
      <c r="D21" s="62" t="s">
        <v>9</v>
      </c>
      <c r="E21" s="63">
        <v>2309</v>
      </c>
    </row>
    <row r="22" spans="1:5" ht="15.75">
      <c r="A22" s="59"/>
      <c r="B22" s="83"/>
      <c r="C22" s="84" t="s">
        <v>94</v>
      </c>
      <c r="D22" s="62" t="s">
        <v>2</v>
      </c>
      <c r="E22" s="63">
        <v>138.54</v>
      </c>
    </row>
    <row r="23" spans="1:5" ht="15.75">
      <c r="A23" s="59"/>
      <c r="B23" s="83"/>
      <c r="C23" s="84" t="s">
        <v>95</v>
      </c>
      <c r="D23" s="62" t="s">
        <v>2</v>
      </c>
      <c r="E23" s="63">
        <v>110.83</v>
      </c>
    </row>
    <row r="24" spans="1:5" ht="15.75">
      <c r="A24" s="59"/>
      <c r="B24" s="83"/>
      <c r="C24" s="84" t="s">
        <v>96</v>
      </c>
      <c r="D24" s="62" t="s">
        <v>78</v>
      </c>
      <c r="E24" s="63">
        <v>73.89</v>
      </c>
    </row>
    <row r="25" spans="1:5" ht="105">
      <c r="A25" s="59">
        <v>2</v>
      </c>
      <c r="B25" s="60" t="s">
        <v>486</v>
      </c>
      <c r="C25" s="61" t="s">
        <v>97</v>
      </c>
      <c r="D25" s="62" t="s">
        <v>61</v>
      </c>
      <c r="E25" s="63">
        <v>86.91</v>
      </c>
    </row>
    <row r="26" spans="1:5" ht="30">
      <c r="A26" s="59"/>
      <c r="B26" s="83"/>
      <c r="C26" s="84" t="s">
        <v>262</v>
      </c>
      <c r="D26" s="62" t="s">
        <v>61</v>
      </c>
      <c r="E26" s="63">
        <v>184.25</v>
      </c>
    </row>
    <row r="27" spans="1:5" ht="30">
      <c r="A27" s="59"/>
      <c r="B27" s="83"/>
      <c r="C27" s="84" t="s">
        <v>261</v>
      </c>
      <c r="D27" s="62" t="s">
        <v>61</v>
      </c>
      <c r="E27" s="63">
        <v>184.25</v>
      </c>
    </row>
    <row r="28" spans="1:5" ht="15.75">
      <c r="A28" s="59"/>
      <c r="B28" s="83"/>
      <c r="C28" s="84" t="s">
        <v>90</v>
      </c>
      <c r="D28" s="62" t="s">
        <v>61</v>
      </c>
      <c r="E28" s="63">
        <v>89.52</v>
      </c>
    </row>
    <row r="29" spans="1:5" ht="30">
      <c r="A29" s="59"/>
      <c r="B29" s="83"/>
      <c r="C29" s="84" t="s">
        <v>91</v>
      </c>
      <c r="D29" s="62" t="s">
        <v>61</v>
      </c>
      <c r="E29" s="63">
        <v>89.52</v>
      </c>
    </row>
    <row r="30" spans="1:5" ht="15.75">
      <c r="A30" s="59"/>
      <c r="B30" s="83"/>
      <c r="C30" s="84" t="s">
        <v>92</v>
      </c>
      <c r="D30" s="62" t="s">
        <v>9</v>
      </c>
      <c r="E30" s="63">
        <v>173.82</v>
      </c>
    </row>
    <row r="31" spans="1:5" ht="15.75">
      <c r="A31" s="59"/>
      <c r="B31" s="83"/>
      <c r="C31" s="84" t="s">
        <v>93</v>
      </c>
      <c r="D31" s="62" t="s">
        <v>9</v>
      </c>
      <c r="E31" s="63">
        <v>2172.75</v>
      </c>
    </row>
    <row r="32" spans="1:5" ht="15.75">
      <c r="A32" s="59"/>
      <c r="B32" s="83"/>
      <c r="C32" s="84" t="s">
        <v>94</v>
      </c>
      <c r="D32" s="62" t="s">
        <v>2</v>
      </c>
      <c r="E32" s="63">
        <v>130.37</v>
      </c>
    </row>
    <row r="33" spans="1:5" ht="15.75">
      <c r="A33" s="59"/>
      <c r="B33" s="83"/>
      <c r="C33" s="84" t="s">
        <v>95</v>
      </c>
      <c r="D33" s="62" t="s">
        <v>2</v>
      </c>
      <c r="E33" s="63">
        <v>104.29</v>
      </c>
    </row>
    <row r="34" spans="1:5" ht="15.75">
      <c r="A34" s="59"/>
      <c r="B34" s="83"/>
      <c r="C34" s="84" t="s">
        <v>96</v>
      </c>
      <c r="D34" s="62" t="s">
        <v>78</v>
      </c>
      <c r="E34" s="63">
        <v>69.53</v>
      </c>
    </row>
    <row r="35" spans="1:5" ht="135">
      <c r="A35" s="59">
        <v>3</v>
      </c>
      <c r="B35" s="60" t="s">
        <v>486</v>
      </c>
      <c r="C35" s="61" t="s">
        <v>100</v>
      </c>
      <c r="D35" s="62" t="s">
        <v>61</v>
      </c>
      <c r="E35" s="63">
        <v>8.4</v>
      </c>
    </row>
    <row r="36" spans="1:5" ht="15.75">
      <c r="A36" s="59"/>
      <c r="B36" s="83"/>
      <c r="C36" s="84" t="s">
        <v>99</v>
      </c>
      <c r="D36" s="62" t="s">
        <v>61</v>
      </c>
      <c r="E36" s="63">
        <v>35.62</v>
      </c>
    </row>
    <row r="37" spans="1:5" ht="15.75">
      <c r="A37" s="59"/>
      <c r="B37" s="83"/>
      <c r="C37" s="84" t="s">
        <v>90</v>
      </c>
      <c r="D37" s="62" t="s">
        <v>61</v>
      </c>
      <c r="E37" s="63">
        <v>8.65</v>
      </c>
    </row>
    <row r="38" spans="1:5" ht="30">
      <c r="A38" s="59"/>
      <c r="B38" s="83"/>
      <c r="C38" s="84" t="s">
        <v>91</v>
      </c>
      <c r="D38" s="62" t="s">
        <v>61</v>
      </c>
      <c r="E38" s="63">
        <v>8.65</v>
      </c>
    </row>
    <row r="39" spans="1:5" ht="15.75">
      <c r="A39" s="59"/>
      <c r="B39" s="83"/>
      <c r="C39" s="84" t="s">
        <v>92</v>
      </c>
      <c r="D39" s="62" t="s">
        <v>9</v>
      </c>
      <c r="E39" s="63">
        <v>16.8</v>
      </c>
    </row>
    <row r="40" spans="1:5" ht="15.75">
      <c r="A40" s="59"/>
      <c r="B40" s="83"/>
      <c r="C40" s="84" t="s">
        <v>93</v>
      </c>
      <c r="D40" s="62" t="s">
        <v>9</v>
      </c>
      <c r="E40" s="63">
        <v>210</v>
      </c>
    </row>
    <row r="41" spans="1:5" ht="15.75">
      <c r="A41" s="59"/>
      <c r="B41" s="83"/>
      <c r="C41" s="84" t="s">
        <v>94</v>
      </c>
      <c r="D41" s="62" t="s">
        <v>2</v>
      </c>
      <c r="E41" s="63">
        <v>12.6</v>
      </c>
    </row>
    <row r="42" spans="1:5" ht="15.75">
      <c r="A42" s="59"/>
      <c r="B42" s="83"/>
      <c r="C42" s="84" t="s">
        <v>95</v>
      </c>
      <c r="D42" s="62" t="s">
        <v>2</v>
      </c>
      <c r="E42" s="63">
        <v>10.08</v>
      </c>
    </row>
    <row r="43" spans="1:5" ht="15.75">
      <c r="A43" s="59"/>
      <c r="B43" s="83"/>
      <c r="C43" s="84" t="s">
        <v>96</v>
      </c>
      <c r="D43" s="62" t="s">
        <v>78</v>
      </c>
      <c r="E43" s="63">
        <v>6.72</v>
      </c>
    </row>
    <row r="44" spans="1:5" ht="30">
      <c r="A44" s="59">
        <v>4</v>
      </c>
      <c r="B44" s="60" t="s">
        <v>486</v>
      </c>
      <c r="C44" s="61" t="s">
        <v>410</v>
      </c>
      <c r="D44" s="62" t="s">
        <v>72</v>
      </c>
      <c r="E44" s="63">
        <v>1.42</v>
      </c>
    </row>
    <row r="45" spans="1:5" ht="15.75">
      <c r="A45" s="59"/>
      <c r="B45" s="83"/>
      <c r="C45" s="84" t="s">
        <v>411</v>
      </c>
      <c r="D45" s="62" t="s">
        <v>72</v>
      </c>
      <c r="E45" s="63">
        <v>1.32</v>
      </c>
    </row>
    <row r="46" spans="1:5" ht="15.75">
      <c r="A46" s="59"/>
      <c r="B46" s="83"/>
      <c r="C46" s="84" t="s">
        <v>106</v>
      </c>
      <c r="D46" s="62" t="s">
        <v>72</v>
      </c>
      <c r="E46" s="63">
        <v>0.21</v>
      </c>
    </row>
    <row r="47" spans="1:5" ht="30">
      <c r="A47" s="59"/>
      <c r="B47" s="83"/>
      <c r="C47" s="84" t="s">
        <v>412</v>
      </c>
      <c r="D47" s="62" t="s">
        <v>78</v>
      </c>
      <c r="E47" s="63">
        <v>1.56</v>
      </c>
    </row>
    <row r="48" spans="1:5" ht="255">
      <c r="A48" s="59">
        <v>5</v>
      </c>
      <c r="B48" s="60" t="s">
        <v>486</v>
      </c>
      <c r="C48" s="61" t="s">
        <v>413</v>
      </c>
      <c r="D48" s="62" t="s">
        <v>61</v>
      </c>
      <c r="E48" s="63">
        <v>21.8</v>
      </c>
    </row>
    <row r="49" spans="1:5" ht="105">
      <c r="A49" s="59">
        <v>6</v>
      </c>
      <c r="B49" s="60" t="s">
        <v>486</v>
      </c>
      <c r="C49" s="61" t="s">
        <v>105</v>
      </c>
      <c r="D49" s="62" t="s">
        <v>61</v>
      </c>
      <c r="E49" s="63">
        <v>19.98</v>
      </c>
    </row>
    <row r="50" spans="1:5" ht="15.75">
      <c r="A50" s="59"/>
      <c r="B50" s="83"/>
      <c r="C50" s="84" t="s">
        <v>101</v>
      </c>
      <c r="D50" s="62" t="s">
        <v>61</v>
      </c>
      <c r="E50" s="63">
        <v>82.32</v>
      </c>
    </row>
    <row r="51" spans="1:5" ht="15.75">
      <c r="A51" s="59"/>
      <c r="B51" s="83"/>
      <c r="C51" s="84" t="s">
        <v>90</v>
      </c>
      <c r="D51" s="62" t="s">
        <v>61</v>
      </c>
      <c r="E51" s="63">
        <v>20.58</v>
      </c>
    </row>
    <row r="52" spans="1:5" ht="30">
      <c r="A52" s="59"/>
      <c r="B52" s="83"/>
      <c r="C52" s="84" t="s">
        <v>102</v>
      </c>
      <c r="D52" s="62" t="s">
        <v>61</v>
      </c>
      <c r="E52" s="63">
        <v>20.58</v>
      </c>
    </row>
    <row r="53" spans="1:5" ht="15.75">
      <c r="A53" s="59"/>
      <c r="B53" s="83"/>
      <c r="C53" s="84" t="s">
        <v>92</v>
      </c>
      <c r="D53" s="62" t="s">
        <v>9</v>
      </c>
      <c r="E53" s="63">
        <v>39.96</v>
      </c>
    </row>
    <row r="54" spans="1:5" ht="15.75">
      <c r="A54" s="59"/>
      <c r="B54" s="83"/>
      <c r="C54" s="84" t="s">
        <v>93</v>
      </c>
      <c r="D54" s="62" t="s">
        <v>9</v>
      </c>
      <c r="E54" s="63">
        <v>499.5</v>
      </c>
    </row>
    <row r="55" spans="1:5" ht="15.75">
      <c r="A55" s="59"/>
      <c r="B55" s="83"/>
      <c r="C55" s="84" t="s">
        <v>103</v>
      </c>
      <c r="D55" s="62" t="s">
        <v>2</v>
      </c>
      <c r="E55" s="63">
        <v>29.97</v>
      </c>
    </row>
    <row r="56" spans="1:5" ht="15.75">
      <c r="A56" s="59"/>
      <c r="B56" s="83"/>
      <c r="C56" s="84" t="s">
        <v>95</v>
      </c>
      <c r="D56" s="62" t="s">
        <v>2</v>
      </c>
      <c r="E56" s="63">
        <v>23.98</v>
      </c>
    </row>
    <row r="57" spans="1:5" ht="15.75">
      <c r="A57" s="59"/>
      <c r="B57" s="83"/>
      <c r="C57" s="84" t="s">
        <v>104</v>
      </c>
      <c r="D57" s="62" t="s">
        <v>78</v>
      </c>
      <c r="E57" s="63">
        <v>15.98</v>
      </c>
    </row>
    <row r="58" spans="1:5" ht="45">
      <c r="A58" s="59">
        <v>7</v>
      </c>
      <c r="B58" s="60" t="s">
        <v>486</v>
      </c>
      <c r="C58" s="61" t="s">
        <v>415</v>
      </c>
      <c r="D58" s="62" t="s">
        <v>61</v>
      </c>
      <c r="E58" s="63">
        <v>415.3</v>
      </c>
    </row>
    <row r="59" spans="1:5" ht="15.75">
      <c r="A59" s="59"/>
      <c r="B59" s="83"/>
      <c r="C59" s="84" t="s">
        <v>83</v>
      </c>
      <c r="D59" s="62" t="s">
        <v>76</v>
      </c>
      <c r="E59" s="63">
        <v>62.3</v>
      </c>
    </row>
    <row r="60" spans="1:5" ht="15.75">
      <c r="A60" s="59"/>
      <c r="B60" s="83"/>
      <c r="C60" s="84" t="s">
        <v>96</v>
      </c>
      <c r="D60" s="62" t="s">
        <v>78</v>
      </c>
      <c r="E60" s="63">
        <v>664.48</v>
      </c>
    </row>
    <row r="61" spans="1:5" ht="15.75">
      <c r="A61" s="59"/>
      <c r="B61" s="83"/>
      <c r="C61" s="84" t="s">
        <v>98</v>
      </c>
      <c r="D61" s="62" t="s">
        <v>61</v>
      </c>
      <c r="E61" s="63">
        <v>20.77</v>
      </c>
    </row>
    <row r="62" spans="1:5" ht="30">
      <c r="A62" s="59">
        <v>8</v>
      </c>
      <c r="B62" s="60" t="s">
        <v>486</v>
      </c>
      <c r="C62" s="61" t="s">
        <v>178</v>
      </c>
      <c r="D62" s="62" t="s">
        <v>72</v>
      </c>
      <c r="E62" s="63">
        <v>1.66</v>
      </c>
    </row>
    <row r="63" spans="1:5" ht="15.75">
      <c r="A63" s="59"/>
      <c r="B63" s="83"/>
      <c r="C63" s="84" t="s">
        <v>110</v>
      </c>
      <c r="D63" s="62" t="s">
        <v>32</v>
      </c>
      <c r="E63" s="63">
        <v>667</v>
      </c>
    </row>
    <row r="64" spans="1:5" ht="15.75">
      <c r="A64" s="59"/>
      <c r="B64" s="83"/>
      <c r="C64" s="84" t="s">
        <v>111</v>
      </c>
      <c r="D64" s="62" t="s">
        <v>72</v>
      </c>
      <c r="E64" s="63">
        <v>0.4</v>
      </c>
    </row>
    <row r="65" spans="1:5" ht="15.75">
      <c r="A65" s="59"/>
      <c r="B65" s="83"/>
      <c r="C65" s="85" t="s">
        <v>17</v>
      </c>
      <c r="D65" s="62"/>
      <c r="E65" s="63"/>
    </row>
    <row r="66" spans="1:5" ht="15.75">
      <c r="A66" s="59">
        <v>9</v>
      </c>
      <c r="B66" s="60" t="s">
        <v>486</v>
      </c>
      <c r="C66" s="61" t="s">
        <v>263</v>
      </c>
      <c r="D66" s="62" t="s">
        <v>61</v>
      </c>
      <c r="E66" s="63">
        <f>2342.4-680</f>
        <v>1662.4</v>
      </c>
    </row>
    <row r="67" spans="1:5" ht="60">
      <c r="A67" s="59">
        <v>10</v>
      </c>
      <c r="B67" s="60" t="s">
        <v>486</v>
      </c>
      <c r="C67" s="61" t="s">
        <v>414</v>
      </c>
      <c r="D67" s="62" t="s">
        <v>61</v>
      </c>
      <c r="E67" s="63">
        <v>280.31</v>
      </c>
    </row>
    <row r="68" spans="1:5" ht="45">
      <c r="A68" s="59">
        <v>11</v>
      </c>
      <c r="B68" s="60" t="s">
        <v>486</v>
      </c>
      <c r="C68" s="61" t="s">
        <v>416</v>
      </c>
      <c r="D68" s="62" t="s">
        <v>61</v>
      </c>
      <c r="E68" s="63">
        <f>2106.2-680</f>
        <v>1426.2</v>
      </c>
    </row>
    <row r="69" spans="1:5" ht="15.75">
      <c r="A69" s="59"/>
      <c r="B69" s="83"/>
      <c r="C69" s="84" t="s">
        <v>83</v>
      </c>
      <c r="D69" s="62" t="s">
        <v>76</v>
      </c>
      <c r="E69" s="63">
        <f>E68*0.05</f>
        <v>71.31</v>
      </c>
    </row>
    <row r="70" spans="1:5" ht="15.75">
      <c r="A70" s="59"/>
      <c r="B70" s="83"/>
      <c r="C70" s="84" t="s">
        <v>104</v>
      </c>
      <c r="D70" s="62" t="s">
        <v>78</v>
      </c>
      <c r="E70" s="63">
        <f>E68*1.6</f>
        <v>2281.92</v>
      </c>
    </row>
    <row r="71" spans="1:5" ht="15.75">
      <c r="A71" s="59"/>
      <c r="B71" s="83"/>
      <c r="C71" s="84" t="s">
        <v>98</v>
      </c>
      <c r="D71" s="62" t="s">
        <v>61</v>
      </c>
      <c r="E71" s="63">
        <f>E68*0.05</f>
        <v>71.31</v>
      </c>
    </row>
    <row r="72" spans="1:5" ht="75">
      <c r="A72" s="59">
        <v>12</v>
      </c>
      <c r="B72" s="60" t="s">
        <v>486</v>
      </c>
      <c r="C72" s="61" t="s">
        <v>289</v>
      </c>
      <c r="D72" s="62" t="s">
        <v>61</v>
      </c>
      <c r="E72" s="63">
        <v>1306.1</v>
      </c>
    </row>
    <row r="73" spans="1:5" ht="15.75">
      <c r="A73" s="59"/>
      <c r="B73" s="83"/>
      <c r="C73" s="84" t="s">
        <v>417</v>
      </c>
      <c r="D73" s="62" t="s">
        <v>76</v>
      </c>
      <c r="E73" s="63">
        <v>457.14</v>
      </c>
    </row>
    <row r="74" spans="1:5" ht="75">
      <c r="A74" s="59">
        <v>13</v>
      </c>
      <c r="B74" s="60" t="s">
        <v>486</v>
      </c>
      <c r="C74" s="61" t="s">
        <v>276</v>
      </c>
      <c r="D74" s="62" t="s">
        <v>61</v>
      </c>
      <c r="E74" s="63">
        <f>777.4-680</f>
        <v>97.4</v>
      </c>
    </row>
    <row r="75" spans="1:5" ht="15.75">
      <c r="A75" s="59"/>
      <c r="B75" s="83"/>
      <c r="C75" s="84" t="s">
        <v>418</v>
      </c>
      <c r="D75" s="62" t="s">
        <v>76</v>
      </c>
      <c r="E75" s="63">
        <v>35.07</v>
      </c>
    </row>
    <row r="76" spans="1:5" ht="75">
      <c r="A76" s="59">
        <v>14</v>
      </c>
      <c r="B76" s="60" t="s">
        <v>486</v>
      </c>
      <c r="C76" s="61" t="s">
        <v>420</v>
      </c>
      <c r="D76" s="62" t="s">
        <v>61</v>
      </c>
      <c r="E76" s="63">
        <v>22.7</v>
      </c>
    </row>
    <row r="77" spans="1:5" ht="15.75">
      <c r="A77" s="59"/>
      <c r="B77" s="83"/>
      <c r="C77" s="84" t="s">
        <v>419</v>
      </c>
      <c r="D77" s="62" t="s">
        <v>76</v>
      </c>
      <c r="E77" s="63">
        <v>7.95</v>
      </c>
    </row>
    <row r="78" spans="1:5" ht="30">
      <c r="A78" s="59">
        <v>16</v>
      </c>
      <c r="B78" s="60" t="s">
        <v>486</v>
      </c>
      <c r="C78" s="61" t="s">
        <v>166</v>
      </c>
      <c r="D78" s="62" t="s">
        <v>61</v>
      </c>
      <c r="E78" s="63">
        <v>69.4</v>
      </c>
    </row>
    <row r="79" spans="1:5" ht="60">
      <c r="A79" s="59">
        <v>18</v>
      </c>
      <c r="B79" s="60" t="s">
        <v>486</v>
      </c>
      <c r="C79" s="61" t="s">
        <v>167</v>
      </c>
      <c r="D79" s="62" t="s">
        <v>61</v>
      </c>
      <c r="E79" s="63">
        <v>213.6</v>
      </c>
    </row>
    <row r="80" spans="1:5" ht="15.75">
      <c r="A80" s="59"/>
      <c r="B80" s="83"/>
      <c r="C80" s="84" t="s">
        <v>75</v>
      </c>
      <c r="D80" s="62" t="s">
        <v>76</v>
      </c>
      <c r="E80" s="63">
        <v>32.04</v>
      </c>
    </row>
    <row r="81" spans="1:5" ht="15.75">
      <c r="A81" s="59"/>
      <c r="B81" s="83"/>
      <c r="C81" s="84" t="s">
        <v>521</v>
      </c>
      <c r="D81" s="62" t="s">
        <v>61</v>
      </c>
      <c r="E81" s="63">
        <v>191.7</v>
      </c>
    </row>
    <row r="82" spans="1:5" ht="15.75">
      <c r="A82" s="59"/>
      <c r="B82" s="83"/>
      <c r="C82" s="84" t="s">
        <v>521</v>
      </c>
      <c r="D82" s="62" t="s">
        <v>61</v>
      </c>
      <c r="E82" s="63">
        <v>8.1</v>
      </c>
    </row>
    <row r="83" spans="1:5" ht="15.75">
      <c r="A83" s="59"/>
      <c r="B83" s="83"/>
      <c r="C83" s="84" t="s">
        <v>522</v>
      </c>
      <c r="D83" s="62" t="s">
        <v>61</v>
      </c>
      <c r="E83" s="63">
        <v>2.59</v>
      </c>
    </row>
    <row r="84" spans="1:5" ht="15.75">
      <c r="A84" s="59"/>
      <c r="B84" s="83"/>
      <c r="C84" s="84" t="s">
        <v>523</v>
      </c>
      <c r="D84" s="62" t="s">
        <v>61</v>
      </c>
      <c r="E84" s="63">
        <v>2.59</v>
      </c>
    </row>
    <row r="85" spans="1:5" ht="15.75">
      <c r="A85" s="59"/>
      <c r="B85" s="83"/>
      <c r="C85" s="84" t="s">
        <v>524</v>
      </c>
      <c r="D85" s="62" t="s">
        <v>61</v>
      </c>
      <c r="E85" s="63">
        <v>2.59</v>
      </c>
    </row>
    <row r="86" spans="1:5" ht="15.75">
      <c r="A86" s="59"/>
      <c r="B86" s="83"/>
      <c r="C86" s="84" t="s">
        <v>522</v>
      </c>
      <c r="D86" s="62" t="s">
        <v>61</v>
      </c>
      <c r="E86" s="63">
        <v>12.31</v>
      </c>
    </row>
    <row r="87" spans="1:5" ht="15.75">
      <c r="A87" s="59"/>
      <c r="B87" s="83"/>
      <c r="C87" s="84" t="s">
        <v>523</v>
      </c>
      <c r="D87" s="62" t="s">
        <v>61</v>
      </c>
      <c r="E87" s="63">
        <v>10.8</v>
      </c>
    </row>
    <row r="88" spans="1:5" ht="15.75">
      <c r="A88" s="59"/>
      <c r="B88" s="83"/>
      <c r="C88" s="84" t="s">
        <v>77</v>
      </c>
      <c r="D88" s="62" t="s">
        <v>78</v>
      </c>
      <c r="E88" s="63">
        <v>961.2</v>
      </c>
    </row>
    <row r="89" spans="1:5" ht="15.75">
      <c r="A89" s="59"/>
      <c r="B89" s="83"/>
      <c r="C89" s="84" t="s">
        <v>112</v>
      </c>
      <c r="D89" s="62" t="s">
        <v>78</v>
      </c>
      <c r="E89" s="63">
        <v>106.8</v>
      </c>
    </row>
    <row r="90" spans="1:5" ht="15.75">
      <c r="A90" s="59">
        <v>19</v>
      </c>
      <c r="B90" s="60" t="s">
        <v>486</v>
      </c>
      <c r="C90" s="61" t="s">
        <v>275</v>
      </c>
      <c r="D90" s="62" t="s">
        <v>61</v>
      </c>
      <c r="E90" s="63">
        <v>1.6</v>
      </c>
    </row>
    <row r="91" spans="1:5" ht="75">
      <c r="A91" s="59">
        <v>20</v>
      </c>
      <c r="B91" s="60" t="s">
        <v>486</v>
      </c>
      <c r="C91" s="61" t="s">
        <v>113</v>
      </c>
      <c r="D91" s="62" t="s">
        <v>2</v>
      </c>
      <c r="E91" s="63">
        <v>46.8</v>
      </c>
    </row>
    <row r="92" spans="1:5" ht="15.75">
      <c r="A92" s="59"/>
      <c r="B92" s="83"/>
      <c r="C92" s="85" t="s">
        <v>114</v>
      </c>
      <c r="D92" s="62"/>
      <c r="E92" s="63"/>
    </row>
    <row r="93" spans="1:5" ht="90">
      <c r="A93" s="59">
        <v>23</v>
      </c>
      <c r="B93" s="60" t="s">
        <v>486</v>
      </c>
      <c r="C93" s="61" t="s">
        <v>295</v>
      </c>
      <c r="D93" s="62" t="s">
        <v>61</v>
      </c>
      <c r="E93" s="63">
        <v>5</v>
      </c>
    </row>
    <row r="94" spans="1:5" ht="120">
      <c r="A94" s="59">
        <v>24</v>
      </c>
      <c r="B94" s="60" t="s">
        <v>486</v>
      </c>
      <c r="C94" s="61" t="s">
        <v>294</v>
      </c>
      <c r="D94" s="62" t="s">
        <v>61</v>
      </c>
      <c r="E94" s="63">
        <v>2.5</v>
      </c>
    </row>
    <row r="95" spans="1:5" ht="15.75">
      <c r="A95" s="59"/>
      <c r="B95" s="83"/>
      <c r="C95" s="84" t="s">
        <v>101</v>
      </c>
      <c r="D95" s="62" t="s">
        <v>61</v>
      </c>
      <c r="E95" s="63">
        <v>5.15</v>
      </c>
    </row>
    <row r="96" spans="1:5" ht="15.75">
      <c r="A96" s="59"/>
      <c r="B96" s="83"/>
      <c r="C96" s="84" t="s">
        <v>90</v>
      </c>
      <c r="D96" s="62" t="s">
        <v>61</v>
      </c>
      <c r="E96" s="63">
        <v>2.58</v>
      </c>
    </row>
    <row r="97" spans="1:5" ht="15.75">
      <c r="A97" s="59"/>
      <c r="B97" s="83"/>
      <c r="C97" s="84" t="s">
        <v>115</v>
      </c>
      <c r="D97" s="62" t="s">
        <v>61</v>
      </c>
      <c r="E97" s="63">
        <v>2.58</v>
      </c>
    </row>
    <row r="98" spans="1:5" ht="15.75">
      <c r="A98" s="59"/>
      <c r="B98" s="83"/>
      <c r="C98" s="84" t="s">
        <v>92</v>
      </c>
      <c r="D98" s="62" t="s">
        <v>9</v>
      </c>
      <c r="E98" s="63">
        <v>5</v>
      </c>
    </row>
    <row r="99" spans="1:5" ht="15.75">
      <c r="A99" s="59"/>
      <c r="B99" s="83"/>
      <c r="C99" s="84" t="s">
        <v>93</v>
      </c>
      <c r="D99" s="62" t="s">
        <v>9</v>
      </c>
      <c r="E99" s="63">
        <v>62.5</v>
      </c>
    </row>
    <row r="100" spans="1:5" ht="15.75">
      <c r="A100" s="59"/>
      <c r="B100" s="83"/>
      <c r="C100" s="84" t="s">
        <v>103</v>
      </c>
      <c r="D100" s="62" t="s">
        <v>2</v>
      </c>
      <c r="E100" s="63">
        <v>3.75</v>
      </c>
    </row>
    <row r="101" spans="1:5" ht="15.75">
      <c r="A101" s="59"/>
      <c r="B101" s="83"/>
      <c r="C101" s="84" t="s">
        <v>95</v>
      </c>
      <c r="D101" s="62" t="s">
        <v>2</v>
      </c>
      <c r="E101" s="63">
        <v>3</v>
      </c>
    </row>
    <row r="102" spans="1:5" ht="15.75">
      <c r="A102" s="59"/>
      <c r="B102" s="83"/>
      <c r="C102" s="84" t="s">
        <v>104</v>
      </c>
      <c r="D102" s="62" t="s">
        <v>78</v>
      </c>
      <c r="E102" s="63">
        <v>2</v>
      </c>
    </row>
    <row r="103" spans="1:5" ht="75">
      <c r="A103" s="59">
        <v>22</v>
      </c>
      <c r="B103" s="60" t="s">
        <v>486</v>
      </c>
      <c r="C103" s="61" t="s">
        <v>116</v>
      </c>
      <c r="D103" s="62" t="s">
        <v>72</v>
      </c>
      <c r="E103" s="63">
        <v>0.15</v>
      </c>
    </row>
    <row r="104" spans="1:5" ht="60">
      <c r="A104" s="59">
        <v>23</v>
      </c>
      <c r="B104" s="60" t="s">
        <v>486</v>
      </c>
      <c r="C104" s="61" t="s">
        <v>117</v>
      </c>
      <c r="D104" s="62" t="s">
        <v>61</v>
      </c>
      <c r="E104" s="63">
        <v>7</v>
      </c>
    </row>
    <row r="105" spans="1:5" ht="45">
      <c r="A105" s="59">
        <v>24</v>
      </c>
      <c r="B105" s="60" t="s">
        <v>486</v>
      </c>
      <c r="C105" s="61" t="s">
        <v>416</v>
      </c>
      <c r="D105" s="62" t="s">
        <v>61</v>
      </c>
      <c r="E105" s="63">
        <v>57.5</v>
      </c>
    </row>
    <row r="106" spans="1:5" ht="15.75">
      <c r="A106" s="59"/>
      <c r="B106" s="83"/>
      <c r="C106" s="84" t="s">
        <v>83</v>
      </c>
      <c r="D106" s="62" t="s">
        <v>76</v>
      </c>
      <c r="E106" s="63">
        <v>8.63</v>
      </c>
    </row>
    <row r="107" spans="1:5" ht="15.75">
      <c r="A107" s="59"/>
      <c r="B107" s="83"/>
      <c r="C107" s="84" t="s">
        <v>96</v>
      </c>
      <c r="D107" s="62" t="s">
        <v>78</v>
      </c>
      <c r="E107" s="63">
        <v>92</v>
      </c>
    </row>
    <row r="108" spans="1:5" ht="15.75">
      <c r="A108" s="59"/>
      <c r="B108" s="83"/>
      <c r="C108" s="84" t="s">
        <v>98</v>
      </c>
      <c r="D108" s="62" t="s">
        <v>61</v>
      </c>
      <c r="E108" s="63">
        <v>2.88</v>
      </c>
    </row>
    <row r="109" spans="1:5" ht="90">
      <c r="A109" s="59">
        <v>25</v>
      </c>
      <c r="B109" s="60" t="s">
        <v>486</v>
      </c>
      <c r="C109" s="61" t="s">
        <v>422</v>
      </c>
      <c r="D109" s="62" t="s">
        <v>61</v>
      </c>
      <c r="E109" s="63">
        <v>7.5</v>
      </c>
    </row>
    <row r="110" spans="1:5" ht="15.75">
      <c r="A110" s="59"/>
      <c r="B110" s="83"/>
      <c r="C110" s="84" t="s">
        <v>421</v>
      </c>
      <c r="D110" s="62" t="s">
        <v>76</v>
      </c>
      <c r="E110" s="63">
        <v>2.63</v>
      </c>
    </row>
    <row r="111" spans="1:5" ht="15.75">
      <c r="A111" s="59"/>
      <c r="B111" s="83"/>
      <c r="C111" s="85" t="s">
        <v>18</v>
      </c>
      <c r="D111" s="62"/>
      <c r="E111" s="63"/>
    </row>
    <row r="112" spans="1:5" ht="135">
      <c r="A112" s="59">
        <v>26</v>
      </c>
      <c r="B112" s="60" t="s">
        <v>486</v>
      </c>
      <c r="C112" s="61" t="s">
        <v>534</v>
      </c>
      <c r="D112" s="62" t="s">
        <v>61</v>
      </c>
      <c r="E112" s="63">
        <v>496</v>
      </c>
    </row>
    <row r="113" spans="1:5" ht="90">
      <c r="A113" s="59">
        <v>27</v>
      </c>
      <c r="B113" s="60" t="s">
        <v>486</v>
      </c>
      <c r="C113" s="61" t="s">
        <v>264</v>
      </c>
      <c r="D113" s="62" t="s">
        <v>61</v>
      </c>
      <c r="E113" s="63">
        <v>115</v>
      </c>
    </row>
    <row r="114" spans="1:5" ht="30">
      <c r="A114" s="59">
        <v>28</v>
      </c>
      <c r="B114" s="60" t="s">
        <v>486</v>
      </c>
      <c r="C114" s="61" t="s">
        <v>171</v>
      </c>
      <c r="D114" s="62" t="s">
        <v>2</v>
      </c>
      <c r="E114" s="63">
        <v>71</v>
      </c>
    </row>
    <row r="115" spans="1:5" ht="90">
      <c r="A115" s="59">
        <v>29</v>
      </c>
      <c r="B115" s="60" t="s">
        <v>486</v>
      </c>
      <c r="C115" s="61" t="s">
        <v>169</v>
      </c>
      <c r="D115" s="62" t="s">
        <v>61</v>
      </c>
      <c r="E115" s="63">
        <v>46.8</v>
      </c>
    </row>
    <row r="116" spans="1:5" ht="15.75">
      <c r="A116" s="59"/>
      <c r="B116" s="83"/>
      <c r="C116" s="84" t="s">
        <v>90</v>
      </c>
      <c r="D116" s="62" t="s">
        <v>61</v>
      </c>
      <c r="E116" s="63">
        <v>48.2</v>
      </c>
    </row>
    <row r="117" spans="1:5" ht="15.75">
      <c r="A117" s="59"/>
      <c r="B117" s="83"/>
      <c r="C117" s="84" t="s">
        <v>92</v>
      </c>
      <c r="D117" s="62" t="s">
        <v>9</v>
      </c>
      <c r="E117" s="63">
        <v>93.6</v>
      </c>
    </row>
    <row r="118" spans="1:5" ht="15.75">
      <c r="A118" s="59"/>
      <c r="B118" s="83"/>
      <c r="C118" s="84" t="s">
        <v>101</v>
      </c>
      <c r="D118" s="62" t="s">
        <v>61</v>
      </c>
      <c r="E118" s="63">
        <v>98.28</v>
      </c>
    </row>
    <row r="119" spans="1:5" ht="15.75">
      <c r="A119" s="59"/>
      <c r="B119" s="83"/>
      <c r="C119" s="84" t="s">
        <v>93</v>
      </c>
      <c r="D119" s="62" t="s">
        <v>9</v>
      </c>
      <c r="E119" s="63">
        <v>702</v>
      </c>
    </row>
    <row r="120" spans="1:5" ht="15.75">
      <c r="A120" s="59"/>
      <c r="B120" s="83"/>
      <c r="C120" s="84" t="s">
        <v>103</v>
      </c>
      <c r="D120" s="62" t="s">
        <v>2</v>
      </c>
      <c r="E120" s="63">
        <v>70.2</v>
      </c>
    </row>
    <row r="121" spans="1:5" ht="15.75">
      <c r="A121" s="59"/>
      <c r="B121" s="83"/>
      <c r="C121" s="84" t="s">
        <v>104</v>
      </c>
      <c r="D121" s="62" t="s">
        <v>78</v>
      </c>
      <c r="E121" s="63">
        <v>37.44</v>
      </c>
    </row>
    <row r="122" spans="1:5" ht="24" customHeight="1">
      <c r="A122" s="59">
        <v>30</v>
      </c>
      <c r="B122" s="60" t="s">
        <v>486</v>
      </c>
      <c r="C122" s="61" t="s">
        <v>170</v>
      </c>
      <c r="D122" s="62" t="s">
        <v>61</v>
      </c>
      <c r="E122" s="63">
        <v>649.8</v>
      </c>
    </row>
    <row r="123" spans="1:5" ht="105">
      <c r="A123" s="59">
        <v>31.1</v>
      </c>
      <c r="B123" s="60" t="s">
        <v>486</v>
      </c>
      <c r="C123" s="61" t="s">
        <v>290</v>
      </c>
      <c r="D123" s="62" t="s">
        <v>61</v>
      </c>
      <c r="E123" s="63">
        <v>106.6</v>
      </c>
    </row>
    <row r="124" spans="1:5" ht="15.75">
      <c r="A124" s="59"/>
      <c r="B124" s="83"/>
      <c r="C124" s="84" t="s">
        <v>83</v>
      </c>
      <c r="D124" s="62" t="s">
        <v>76</v>
      </c>
      <c r="E124" s="63">
        <v>15.99</v>
      </c>
    </row>
    <row r="125" spans="1:5" ht="15.75">
      <c r="A125" s="59"/>
      <c r="B125" s="83"/>
      <c r="C125" s="84" t="s">
        <v>104</v>
      </c>
      <c r="D125" s="62" t="s">
        <v>78</v>
      </c>
      <c r="E125" s="63">
        <v>170.56</v>
      </c>
    </row>
    <row r="126" spans="1:5" ht="15.75">
      <c r="A126" s="59"/>
      <c r="B126" s="83"/>
      <c r="C126" s="84" t="s">
        <v>98</v>
      </c>
      <c r="D126" s="62" t="s">
        <v>61</v>
      </c>
      <c r="E126" s="63">
        <v>5.33</v>
      </c>
    </row>
    <row r="127" spans="1:5" ht="15.75">
      <c r="A127" s="59"/>
      <c r="B127" s="83"/>
      <c r="C127" s="84" t="s">
        <v>265</v>
      </c>
      <c r="D127" s="62" t="s">
        <v>76</v>
      </c>
      <c r="E127" s="63">
        <v>37.31</v>
      </c>
    </row>
    <row r="128" spans="1:5" ht="60">
      <c r="A128" s="59">
        <v>31.2</v>
      </c>
      <c r="B128" s="60" t="s">
        <v>486</v>
      </c>
      <c r="C128" s="61" t="s">
        <v>277</v>
      </c>
      <c r="D128" s="62" t="s">
        <v>61</v>
      </c>
      <c r="E128" s="63">
        <v>1485</v>
      </c>
    </row>
    <row r="129" spans="1:5" ht="90">
      <c r="A129" s="59">
        <v>32</v>
      </c>
      <c r="B129" s="60" t="s">
        <v>486</v>
      </c>
      <c r="C129" s="61" t="s">
        <v>266</v>
      </c>
      <c r="D129" s="62" t="s">
        <v>61</v>
      </c>
      <c r="E129" s="63">
        <v>124.9</v>
      </c>
    </row>
    <row r="130" spans="1:5" ht="15.75">
      <c r="A130" s="59"/>
      <c r="B130" s="83"/>
      <c r="C130" s="84" t="s">
        <v>90</v>
      </c>
      <c r="D130" s="62" t="s">
        <v>61</v>
      </c>
      <c r="E130" s="63">
        <v>128.65</v>
      </c>
    </row>
    <row r="131" spans="1:5" ht="15.75">
      <c r="A131" s="59"/>
      <c r="B131" s="83"/>
      <c r="C131" s="84" t="s">
        <v>92</v>
      </c>
      <c r="D131" s="62" t="s">
        <v>9</v>
      </c>
      <c r="E131" s="63">
        <v>250</v>
      </c>
    </row>
    <row r="132" spans="1:5" ht="15.75">
      <c r="A132" s="59"/>
      <c r="B132" s="83"/>
      <c r="C132" s="84" t="s">
        <v>101</v>
      </c>
      <c r="D132" s="62" t="s">
        <v>61</v>
      </c>
      <c r="E132" s="63">
        <v>134.89</v>
      </c>
    </row>
    <row r="133" spans="1:5" ht="15.75">
      <c r="A133" s="59"/>
      <c r="B133" s="83"/>
      <c r="C133" s="84" t="s">
        <v>93</v>
      </c>
      <c r="D133" s="62" t="s">
        <v>9</v>
      </c>
      <c r="E133" s="63">
        <v>1874</v>
      </c>
    </row>
    <row r="134" spans="1:5" ht="15.75">
      <c r="A134" s="59"/>
      <c r="B134" s="83"/>
      <c r="C134" s="84" t="s">
        <v>103</v>
      </c>
      <c r="D134" s="62" t="s">
        <v>2</v>
      </c>
      <c r="E134" s="63">
        <v>187.35</v>
      </c>
    </row>
    <row r="135" spans="1:5" ht="15.75">
      <c r="A135" s="59"/>
      <c r="B135" s="83"/>
      <c r="C135" s="84" t="s">
        <v>96</v>
      </c>
      <c r="D135" s="62" t="s">
        <v>78</v>
      </c>
      <c r="E135" s="63">
        <v>99.92</v>
      </c>
    </row>
    <row r="136" spans="1:5" ht="90">
      <c r="A136" s="59">
        <v>33</v>
      </c>
      <c r="B136" s="60" t="s">
        <v>486</v>
      </c>
      <c r="C136" s="61" t="s">
        <v>267</v>
      </c>
      <c r="D136" s="62" t="s">
        <v>61</v>
      </c>
      <c r="E136" s="63">
        <v>74.6</v>
      </c>
    </row>
    <row r="137" spans="1:5" ht="15.75">
      <c r="A137" s="59"/>
      <c r="B137" s="83"/>
      <c r="C137" s="84" t="s">
        <v>90</v>
      </c>
      <c r="D137" s="62" t="s">
        <v>61</v>
      </c>
      <c r="E137" s="63">
        <v>76.84</v>
      </c>
    </row>
    <row r="138" spans="1:5" ht="15.75">
      <c r="A138" s="59"/>
      <c r="B138" s="83"/>
      <c r="C138" s="84" t="s">
        <v>92</v>
      </c>
      <c r="D138" s="62" t="s">
        <v>9</v>
      </c>
      <c r="E138" s="63">
        <v>149</v>
      </c>
    </row>
    <row r="139" spans="1:5" ht="15.75">
      <c r="A139" s="59"/>
      <c r="B139" s="83"/>
      <c r="C139" s="84" t="s">
        <v>291</v>
      </c>
      <c r="D139" s="62" t="s">
        <v>61</v>
      </c>
      <c r="E139" s="63">
        <v>80.57</v>
      </c>
    </row>
    <row r="140" spans="1:5" ht="15.75">
      <c r="A140" s="59"/>
      <c r="B140" s="83"/>
      <c r="C140" s="84" t="s">
        <v>93</v>
      </c>
      <c r="D140" s="62" t="s">
        <v>9</v>
      </c>
      <c r="E140" s="63">
        <v>1119</v>
      </c>
    </row>
    <row r="141" spans="1:5" ht="15.75">
      <c r="A141" s="59"/>
      <c r="B141" s="83"/>
      <c r="C141" s="84" t="s">
        <v>103</v>
      </c>
      <c r="D141" s="62" t="s">
        <v>2</v>
      </c>
      <c r="E141" s="63">
        <v>111.9</v>
      </c>
    </row>
    <row r="142" spans="1:5" ht="15.75">
      <c r="A142" s="59"/>
      <c r="B142" s="83"/>
      <c r="C142" s="84" t="s">
        <v>96</v>
      </c>
      <c r="D142" s="62" t="s">
        <v>78</v>
      </c>
      <c r="E142" s="63">
        <v>59.68</v>
      </c>
    </row>
    <row r="143" spans="1:5" ht="90">
      <c r="A143" s="59">
        <v>34</v>
      </c>
      <c r="B143" s="60" t="s">
        <v>486</v>
      </c>
      <c r="C143" s="61" t="s">
        <v>268</v>
      </c>
      <c r="D143" s="62" t="s">
        <v>61</v>
      </c>
      <c r="E143" s="63">
        <v>178.7</v>
      </c>
    </row>
    <row r="144" spans="1:5" ht="15.75">
      <c r="A144" s="59"/>
      <c r="B144" s="83"/>
      <c r="C144" s="84" t="s">
        <v>83</v>
      </c>
      <c r="D144" s="62" t="s">
        <v>76</v>
      </c>
      <c r="E144" s="63">
        <v>26.81</v>
      </c>
    </row>
    <row r="145" spans="1:5" ht="15.75">
      <c r="A145" s="59"/>
      <c r="B145" s="83"/>
      <c r="C145" s="84" t="s">
        <v>104</v>
      </c>
      <c r="D145" s="62" t="s">
        <v>78</v>
      </c>
      <c r="E145" s="63">
        <v>285.92</v>
      </c>
    </row>
    <row r="146" spans="1:5" ht="15.75">
      <c r="A146" s="59"/>
      <c r="B146" s="83"/>
      <c r="C146" s="84" t="s">
        <v>98</v>
      </c>
      <c r="D146" s="62" t="s">
        <v>61</v>
      </c>
      <c r="E146" s="63">
        <v>8.94</v>
      </c>
    </row>
    <row r="147" spans="1:5" ht="15.75">
      <c r="A147" s="59"/>
      <c r="B147" s="83"/>
      <c r="C147" s="84" t="s">
        <v>265</v>
      </c>
      <c r="D147" s="62" t="s">
        <v>76</v>
      </c>
      <c r="E147" s="63">
        <v>62.55</v>
      </c>
    </row>
    <row r="148" spans="1:5" ht="105">
      <c r="A148" s="59">
        <v>35</v>
      </c>
      <c r="B148" s="60" t="s">
        <v>486</v>
      </c>
      <c r="C148" s="61" t="s">
        <v>278</v>
      </c>
      <c r="D148" s="62" t="s">
        <v>61</v>
      </c>
      <c r="E148" s="63">
        <v>67.3</v>
      </c>
    </row>
    <row r="149" spans="1:5" ht="15.75">
      <c r="A149" s="59"/>
      <c r="B149" s="83"/>
      <c r="C149" s="84" t="s">
        <v>83</v>
      </c>
      <c r="D149" s="62" t="s">
        <v>76</v>
      </c>
      <c r="E149" s="63">
        <v>10.1</v>
      </c>
    </row>
    <row r="150" spans="1:5" ht="15.75">
      <c r="A150" s="59"/>
      <c r="B150" s="83"/>
      <c r="C150" s="84" t="s">
        <v>96</v>
      </c>
      <c r="D150" s="62" t="s">
        <v>78</v>
      </c>
      <c r="E150" s="63">
        <v>107.68</v>
      </c>
    </row>
    <row r="151" spans="1:5" ht="15.75">
      <c r="A151" s="59"/>
      <c r="B151" s="83"/>
      <c r="C151" s="84" t="s">
        <v>98</v>
      </c>
      <c r="D151" s="62" t="s">
        <v>61</v>
      </c>
      <c r="E151" s="63">
        <v>3.37</v>
      </c>
    </row>
    <row r="152" spans="1:5" ht="15.75">
      <c r="A152" s="59"/>
      <c r="B152" s="83"/>
      <c r="C152" s="84" t="s">
        <v>423</v>
      </c>
      <c r="D152" s="62" t="s">
        <v>76</v>
      </c>
      <c r="E152" s="63">
        <v>23.56</v>
      </c>
    </row>
    <row r="153" spans="1:5" ht="90">
      <c r="A153" s="59">
        <v>36</v>
      </c>
      <c r="B153" s="60" t="s">
        <v>486</v>
      </c>
      <c r="C153" s="61" t="s">
        <v>269</v>
      </c>
      <c r="D153" s="62" t="s">
        <v>61</v>
      </c>
      <c r="E153" s="63">
        <v>44.1</v>
      </c>
    </row>
    <row r="154" spans="1:5" ht="15.75">
      <c r="A154" s="59"/>
      <c r="B154" s="83"/>
      <c r="C154" s="84" t="s">
        <v>83</v>
      </c>
      <c r="D154" s="62" t="s">
        <v>76</v>
      </c>
      <c r="E154" s="63">
        <v>6.62</v>
      </c>
    </row>
    <row r="155" spans="1:5" ht="15.75">
      <c r="A155" s="59"/>
      <c r="B155" s="83"/>
      <c r="C155" s="84" t="s">
        <v>96</v>
      </c>
      <c r="D155" s="62" t="s">
        <v>78</v>
      </c>
      <c r="E155" s="63">
        <v>70.56</v>
      </c>
    </row>
    <row r="156" spans="1:5" ht="15.75">
      <c r="A156" s="59"/>
      <c r="B156" s="83"/>
      <c r="C156" s="84" t="s">
        <v>98</v>
      </c>
      <c r="D156" s="62" t="s">
        <v>61</v>
      </c>
      <c r="E156" s="63">
        <v>2.21</v>
      </c>
    </row>
    <row r="157" spans="1:5" ht="15.75">
      <c r="A157" s="59"/>
      <c r="B157" s="83"/>
      <c r="C157" s="84" t="s">
        <v>424</v>
      </c>
      <c r="D157" s="62" t="s">
        <v>76</v>
      </c>
      <c r="E157" s="63">
        <v>15.44</v>
      </c>
    </row>
    <row r="158" spans="1:5" ht="165">
      <c r="A158" s="59">
        <v>37</v>
      </c>
      <c r="B158" s="60" t="s">
        <v>486</v>
      </c>
      <c r="C158" s="61" t="s">
        <v>168</v>
      </c>
      <c r="D158" s="62" t="s">
        <v>13</v>
      </c>
      <c r="E158" s="63">
        <v>5.9</v>
      </c>
    </row>
    <row r="159" spans="1:5" ht="15.75">
      <c r="A159" s="59"/>
      <c r="B159" s="83"/>
      <c r="C159" s="84" t="s">
        <v>107</v>
      </c>
      <c r="D159" s="62" t="s">
        <v>13</v>
      </c>
      <c r="E159" s="63">
        <v>6.79</v>
      </c>
    </row>
    <row r="160" spans="1:5" ht="45">
      <c r="A160" s="59"/>
      <c r="B160" s="83"/>
      <c r="C160" s="84" t="s">
        <v>108</v>
      </c>
      <c r="D160" s="62" t="s">
        <v>13</v>
      </c>
      <c r="E160" s="63">
        <v>6.08</v>
      </c>
    </row>
    <row r="161" spans="1:5" ht="15.75">
      <c r="A161" s="59"/>
      <c r="B161" s="83"/>
      <c r="C161" s="84" t="s">
        <v>109</v>
      </c>
      <c r="D161" s="62" t="s">
        <v>12</v>
      </c>
      <c r="E161" s="63">
        <v>0.28</v>
      </c>
    </row>
    <row r="162" spans="1:5" ht="15.75">
      <c r="A162" s="59"/>
      <c r="B162" s="83"/>
      <c r="C162" s="84" t="s">
        <v>80</v>
      </c>
      <c r="D162" s="62" t="s">
        <v>13</v>
      </c>
      <c r="E162" s="63">
        <v>5.9</v>
      </c>
    </row>
    <row r="163" spans="1:5" ht="15.75">
      <c r="A163" s="59"/>
      <c r="B163" s="83"/>
      <c r="C163" s="85" t="s">
        <v>114</v>
      </c>
      <c r="D163" s="62"/>
      <c r="E163" s="63"/>
    </row>
    <row r="164" spans="1:5" ht="120">
      <c r="A164" s="59">
        <v>38</v>
      </c>
      <c r="B164" s="60" t="s">
        <v>486</v>
      </c>
      <c r="C164" s="61" t="s">
        <v>270</v>
      </c>
      <c r="D164" s="62" t="s">
        <v>61</v>
      </c>
      <c r="E164" s="63">
        <v>32</v>
      </c>
    </row>
    <row r="165" spans="1:5" ht="90">
      <c r="A165" s="59">
        <v>39</v>
      </c>
      <c r="B165" s="60" t="s">
        <v>486</v>
      </c>
      <c r="C165" s="61" t="s">
        <v>271</v>
      </c>
      <c r="D165" s="62" t="s">
        <v>61</v>
      </c>
      <c r="E165" s="63">
        <v>20.5</v>
      </c>
    </row>
    <row r="166" spans="1:5" ht="15.75">
      <c r="A166" s="59"/>
      <c r="B166" s="83"/>
      <c r="C166" s="84" t="s">
        <v>90</v>
      </c>
      <c r="D166" s="62" t="s">
        <v>61</v>
      </c>
      <c r="E166" s="63">
        <v>21.12</v>
      </c>
    </row>
    <row r="167" spans="1:5" ht="15.75">
      <c r="A167" s="59"/>
      <c r="B167" s="83"/>
      <c r="C167" s="84" t="s">
        <v>92</v>
      </c>
      <c r="D167" s="62" t="s">
        <v>9</v>
      </c>
      <c r="E167" s="63">
        <v>41</v>
      </c>
    </row>
    <row r="168" spans="1:5" ht="15.75">
      <c r="A168" s="59"/>
      <c r="B168" s="83"/>
      <c r="C168" s="84" t="s">
        <v>101</v>
      </c>
      <c r="D168" s="62" t="s">
        <v>61</v>
      </c>
      <c r="E168" s="63">
        <v>22.14</v>
      </c>
    </row>
    <row r="169" spans="1:5" ht="15.75">
      <c r="A169" s="59"/>
      <c r="B169" s="83"/>
      <c r="C169" s="84" t="s">
        <v>93</v>
      </c>
      <c r="D169" s="62" t="s">
        <v>9</v>
      </c>
      <c r="E169" s="63">
        <v>308</v>
      </c>
    </row>
    <row r="170" spans="1:5" ht="15.75">
      <c r="A170" s="59"/>
      <c r="B170" s="83"/>
      <c r="C170" s="84" t="s">
        <v>103</v>
      </c>
      <c r="D170" s="62" t="s">
        <v>2</v>
      </c>
      <c r="E170" s="63">
        <v>30.75</v>
      </c>
    </row>
    <row r="171" spans="1:5" ht="15.75">
      <c r="A171" s="59"/>
      <c r="B171" s="83"/>
      <c r="C171" s="84" t="s">
        <v>104</v>
      </c>
      <c r="D171" s="62" t="s">
        <v>78</v>
      </c>
      <c r="E171" s="63">
        <v>16.4</v>
      </c>
    </row>
    <row r="172" spans="1:5" ht="75">
      <c r="A172" s="59">
        <v>40</v>
      </c>
      <c r="B172" s="60" t="s">
        <v>486</v>
      </c>
      <c r="C172" s="61" t="s">
        <v>119</v>
      </c>
      <c r="D172" s="62" t="s">
        <v>61</v>
      </c>
      <c r="E172" s="63">
        <v>20.5</v>
      </c>
    </row>
    <row r="173" spans="1:5" ht="15.75">
      <c r="A173" s="59"/>
      <c r="B173" s="83"/>
      <c r="C173" s="84" t="s">
        <v>83</v>
      </c>
      <c r="D173" s="62" t="s">
        <v>76</v>
      </c>
      <c r="E173" s="63">
        <v>3.08</v>
      </c>
    </row>
    <row r="174" spans="1:5" ht="15.75">
      <c r="A174" s="59"/>
      <c r="B174" s="83"/>
      <c r="C174" s="84" t="s">
        <v>96</v>
      </c>
      <c r="D174" s="62" t="s">
        <v>78</v>
      </c>
      <c r="E174" s="63">
        <v>32.8</v>
      </c>
    </row>
    <row r="175" spans="1:5" ht="15.75">
      <c r="A175" s="59"/>
      <c r="B175" s="83"/>
      <c r="C175" s="84" t="s">
        <v>98</v>
      </c>
      <c r="D175" s="62" t="s">
        <v>61</v>
      </c>
      <c r="E175" s="63">
        <v>1.03</v>
      </c>
    </row>
    <row r="176" spans="1:5" ht="15.75">
      <c r="A176" s="59"/>
      <c r="B176" s="83"/>
      <c r="C176" s="84" t="s">
        <v>120</v>
      </c>
      <c r="D176" s="62" t="s">
        <v>76</v>
      </c>
      <c r="E176" s="63">
        <v>7.18</v>
      </c>
    </row>
    <row r="177" spans="1:5" ht="15.75">
      <c r="A177" s="59"/>
      <c r="B177" s="83"/>
      <c r="C177" s="85" t="s">
        <v>19</v>
      </c>
      <c r="D177" s="62"/>
      <c r="E177" s="63"/>
    </row>
    <row r="178" spans="1:5" ht="28.5">
      <c r="A178" s="59"/>
      <c r="B178" s="83"/>
      <c r="C178" s="86" t="s">
        <v>161</v>
      </c>
      <c r="D178" s="62"/>
      <c r="E178" s="63"/>
    </row>
    <row r="179" spans="1:5" ht="15.75">
      <c r="A179" s="59">
        <v>41</v>
      </c>
      <c r="B179" s="60" t="s">
        <v>486</v>
      </c>
      <c r="C179" s="61" t="s">
        <v>296</v>
      </c>
      <c r="D179" s="62" t="s">
        <v>72</v>
      </c>
      <c r="E179" s="63">
        <v>0.26</v>
      </c>
    </row>
    <row r="180" spans="1:5" ht="30">
      <c r="A180" s="59">
        <v>42</v>
      </c>
      <c r="B180" s="60" t="s">
        <v>486</v>
      </c>
      <c r="C180" s="61" t="s">
        <v>162</v>
      </c>
      <c r="D180" s="62" t="s">
        <v>72</v>
      </c>
      <c r="E180" s="63">
        <v>0.79</v>
      </c>
    </row>
    <row r="181" spans="1:5" ht="15.75">
      <c r="A181" s="59">
        <v>43</v>
      </c>
      <c r="B181" s="60" t="s">
        <v>486</v>
      </c>
      <c r="C181" s="61" t="s">
        <v>163</v>
      </c>
      <c r="D181" s="62" t="s">
        <v>72</v>
      </c>
      <c r="E181" s="63">
        <v>0.6</v>
      </c>
    </row>
    <row r="182" spans="1:5" ht="15.75">
      <c r="A182" s="59">
        <v>44</v>
      </c>
      <c r="B182" s="60" t="s">
        <v>486</v>
      </c>
      <c r="C182" s="61" t="s">
        <v>292</v>
      </c>
      <c r="D182" s="62" t="s">
        <v>2</v>
      </c>
      <c r="E182" s="63">
        <v>2.5</v>
      </c>
    </row>
    <row r="183" spans="1:5" ht="15.75">
      <c r="A183" s="59">
        <v>45</v>
      </c>
      <c r="B183" s="60" t="s">
        <v>486</v>
      </c>
      <c r="C183" s="61" t="s">
        <v>164</v>
      </c>
      <c r="D183" s="62" t="s">
        <v>32</v>
      </c>
      <c r="E183" s="63">
        <v>15</v>
      </c>
    </row>
    <row r="184" spans="1:5" ht="30">
      <c r="A184" s="59">
        <v>46</v>
      </c>
      <c r="B184" s="60" t="s">
        <v>486</v>
      </c>
      <c r="C184" s="61" t="s">
        <v>165</v>
      </c>
      <c r="D184" s="62" t="s">
        <v>61</v>
      </c>
      <c r="E184" s="63">
        <v>7.5</v>
      </c>
    </row>
    <row r="185" spans="1:5" ht="45">
      <c r="A185" s="59">
        <v>47</v>
      </c>
      <c r="B185" s="60" t="s">
        <v>486</v>
      </c>
      <c r="C185" s="61" t="s">
        <v>297</v>
      </c>
      <c r="D185" s="62" t="s">
        <v>61</v>
      </c>
      <c r="E185" s="63">
        <v>7.5</v>
      </c>
    </row>
    <row r="186" spans="1:5" ht="17.25" customHeight="1">
      <c r="A186" s="59">
        <v>48</v>
      </c>
      <c r="B186" s="60" t="s">
        <v>486</v>
      </c>
      <c r="C186" s="61" t="s">
        <v>176</v>
      </c>
      <c r="D186" s="62" t="s">
        <v>61</v>
      </c>
      <c r="E186" s="63">
        <v>8</v>
      </c>
    </row>
    <row r="187" spans="1:5" ht="15.75">
      <c r="A187" s="59"/>
      <c r="B187" s="83"/>
      <c r="C187" s="85" t="s">
        <v>88</v>
      </c>
      <c r="D187" s="62"/>
      <c r="E187" s="63"/>
    </row>
    <row r="188" spans="1:5" ht="24" customHeight="1">
      <c r="A188" s="59">
        <v>49</v>
      </c>
      <c r="B188" s="60" t="s">
        <v>486</v>
      </c>
      <c r="C188" s="61" t="s">
        <v>81</v>
      </c>
      <c r="D188" s="62" t="s">
        <v>61</v>
      </c>
      <c r="E188" s="63">
        <v>6.6</v>
      </c>
    </row>
    <row r="189" spans="1:5" ht="15.75">
      <c r="A189" s="59"/>
      <c r="B189" s="83"/>
      <c r="C189" s="84" t="s">
        <v>82</v>
      </c>
      <c r="D189" s="62" t="s">
        <v>72</v>
      </c>
      <c r="E189" s="63">
        <v>0.14</v>
      </c>
    </row>
    <row r="190" spans="1:5" ht="15.75">
      <c r="A190" s="59">
        <v>50</v>
      </c>
      <c r="B190" s="60" t="s">
        <v>486</v>
      </c>
      <c r="C190" s="61" t="s">
        <v>74</v>
      </c>
      <c r="D190" s="62" t="s">
        <v>61</v>
      </c>
      <c r="E190" s="63">
        <v>6.6</v>
      </c>
    </row>
    <row r="191" spans="1:5" ht="30">
      <c r="A191" s="59">
        <v>51</v>
      </c>
      <c r="B191" s="60" t="s">
        <v>486</v>
      </c>
      <c r="C191" s="61" t="s">
        <v>406</v>
      </c>
      <c r="D191" s="62" t="s">
        <v>61</v>
      </c>
      <c r="E191" s="63">
        <v>6.4</v>
      </c>
    </row>
    <row r="192" spans="1:5" ht="15.75">
      <c r="A192" s="59"/>
      <c r="B192" s="83"/>
      <c r="C192" s="84" t="s">
        <v>407</v>
      </c>
      <c r="D192" s="62" t="s">
        <v>61</v>
      </c>
      <c r="E192" s="63">
        <v>6.91</v>
      </c>
    </row>
    <row r="193" spans="1:5" ht="15.75">
      <c r="A193" s="59"/>
      <c r="B193" s="83"/>
      <c r="C193" s="84" t="s">
        <v>75</v>
      </c>
      <c r="D193" s="62" t="s">
        <v>76</v>
      </c>
      <c r="E193" s="63">
        <v>0.96</v>
      </c>
    </row>
    <row r="194" spans="1:5" ht="15.75">
      <c r="A194" s="59"/>
      <c r="B194" s="83"/>
      <c r="C194" s="84" t="s">
        <v>77</v>
      </c>
      <c r="D194" s="62" t="s">
        <v>78</v>
      </c>
      <c r="E194" s="63">
        <v>22.4</v>
      </c>
    </row>
    <row r="195" spans="1:5" ht="15.75">
      <c r="A195" s="59"/>
      <c r="B195" s="83"/>
      <c r="C195" s="84" t="s">
        <v>79</v>
      </c>
      <c r="D195" s="62" t="s">
        <v>78</v>
      </c>
      <c r="E195" s="63">
        <v>3.2</v>
      </c>
    </row>
    <row r="196" spans="1:5" ht="15.75">
      <c r="A196" s="59"/>
      <c r="B196" s="83"/>
      <c r="C196" s="84" t="s">
        <v>408</v>
      </c>
      <c r="D196" s="62" t="s">
        <v>2</v>
      </c>
      <c r="E196" s="63">
        <v>8.9</v>
      </c>
    </row>
    <row r="197" spans="1:5" ht="75">
      <c r="A197" s="59">
        <v>52</v>
      </c>
      <c r="B197" s="60" t="s">
        <v>486</v>
      </c>
      <c r="C197" s="61" t="s">
        <v>298</v>
      </c>
      <c r="D197" s="62" t="s">
        <v>61</v>
      </c>
      <c r="E197" s="63">
        <v>2.5</v>
      </c>
    </row>
    <row r="198" spans="1:5" ht="15.75">
      <c r="A198" s="59"/>
      <c r="B198" s="83"/>
      <c r="C198" s="85" t="s">
        <v>87</v>
      </c>
      <c r="D198" s="62"/>
      <c r="E198" s="63"/>
    </row>
    <row r="199" spans="1:5" ht="15.75">
      <c r="A199" s="59">
        <v>53</v>
      </c>
      <c r="B199" s="60" t="s">
        <v>486</v>
      </c>
      <c r="C199" s="61" t="s">
        <v>81</v>
      </c>
      <c r="D199" s="62" t="s">
        <v>61</v>
      </c>
      <c r="E199" s="63">
        <v>78.14</v>
      </c>
    </row>
    <row r="200" spans="1:5" ht="15.75">
      <c r="A200" s="59"/>
      <c r="B200" s="83"/>
      <c r="C200" s="84" t="s">
        <v>82</v>
      </c>
      <c r="D200" s="62" t="s">
        <v>72</v>
      </c>
      <c r="E200" s="63">
        <v>1.64</v>
      </c>
    </row>
    <row r="201" spans="1:5" ht="15.75">
      <c r="A201" s="59">
        <v>54</v>
      </c>
      <c r="B201" s="60" t="s">
        <v>486</v>
      </c>
      <c r="C201" s="61" t="s">
        <v>74</v>
      </c>
      <c r="D201" s="62" t="s">
        <v>61</v>
      </c>
      <c r="E201" s="63">
        <v>78.14</v>
      </c>
    </row>
    <row r="202" spans="1:5" ht="30">
      <c r="A202" s="59">
        <v>55</v>
      </c>
      <c r="B202" s="60" t="s">
        <v>486</v>
      </c>
      <c r="C202" s="61" t="s">
        <v>425</v>
      </c>
      <c r="D202" s="62" t="s">
        <v>61</v>
      </c>
      <c r="E202" s="63">
        <v>78.14</v>
      </c>
    </row>
    <row r="203" spans="1:5" ht="30">
      <c r="A203" s="59"/>
      <c r="B203" s="83"/>
      <c r="C203" s="84" t="s">
        <v>426</v>
      </c>
      <c r="D203" s="62" t="s">
        <v>61</v>
      </c>
      <c r="E203" s="63">
        <v>45.68</v>
      </c>
    </row>
    <row r="204" spans="1:5" ht="15.75">
      <c r="A204" s="59"/>
      <c r="B204" s="83"/>
      <c r="C204" s="84" t="s">
        <v>427</v>
      </c>
      <c r="D204" s="62" t="s">
        <v>61</v>
      </c>
      <c r="E204" s="63">
        <v>8.1</v>
      </c>
    </row>
    <row r="205" spans="1:5" ht="15.75">
      <c r="A205" s="59"/>
      <c r="B205" s="83"/>
      <c r="C205" s="84" t="s">
        <v>428</v>
      </c>
      <c r="D205" s="62" t="s">
        <v>61</v>
      </c>
      <c r="E205" s="63">
        <v>26.14</v>
      </c>
    </row>
    <row r="206" spans="1:5" ht="30">
      <c r="A206" s="59"/>
      <c r="B206" s="83"/>
      <c r="C206" s="84" t="s">
        <v>429</v>
      </c>
      <c r="D206" s="62" t="s">
        <v>61</v>
      </c>
      <c r="E206" s="63">
        <v>3.24</v>
      </c>
    </row>
    <row r="207" spans="1:5" ht="15.75">
      <c r="A207" s="59"/>
      <c r="B207" s="83"/>
      <c r="C207" s="61" t="s">
        <v>179</v>
      </c>
      <c r="D207" s="62"/>
      <c r="E207" s="63"/>
    </row>
    <row r="208" spans="1:5" ht="15.75">
      <c r="A208" s="59"/>
      <c r="B208" s="83"/>
      <c r="C208" s="84" t="s">
        <v>430</v>
      </c>
      <c r="D208" s="62" t="s">
        <v>61</v>
      </c>
      <c r="E208" s="63">
        <v>0.62</v>
      </c>
    </row>
    <row r="209" spans="1:5" ht="15.75">
      <c r="A209" s="59"/>
      <c r="B209" s="83"/>
      <c r="C209" s="84" t="s">
        <v>431</v>
      </c>
      <c r="D209" s="62" t="s">
        <v>61</v>
      </c>
      <c r="E209" s="63">
        <v>0.22</v>
      </c>
    </row>
    <row r="210" spans="1:5" ht="15.75">
      <c r="A210" s="59"/>
      <c r="B210" s="83"/>
      <c r="C210" s="84" t="s">
        <v>432</v>
      </c>
      <c r="D210" s="62" t="s">
        <v>61</v>
      </c>
      <c r="E210" s="63">
        <v>0.21</v>
      </c>
    </row>
    <row r="211" spans="1:5" ht="15.75">
      <c r="A211" s="59"/>
      <c r="B211" s="83"/>
      <c r="C211" s="84" t="s">
        <v>433</v>
      </c>
      <c r="D211" s="62" t="s">
        <v>61</v>
      </c>
      <c r="E211" s="63">
        <v>0.19</v>
      </c>
    </row>
    <row r="212" spans="1:5" ht="15.75">
      <c r="A212" s="59"/>
      <c r="B212" s="83"/>
      <c r="C212" s="84" t="s">
        <v>434</v>
      </c>
      <c r="D212" s="62" t="s">
        <v>2</v>
      </c>
      <c r="E212" s="63">
        <v>18.6</v>
      </c>
    </row>
    <row r="213" spans="1:5" ht="15.75">
      <c r="A213" s="59"/>
      <c r="B213" s="83"/>
      <c r="C213" s="84" t="s">
        <v>75</v>
      </c>
      <c r="D213" s="62" t="s">
        <v>76</v>
      </c>
      <c r="E213" s="63">
        <v>11.72</v>
      </c>
    </row>
    <row r="214" spans="1:5" ht="15.75">
      <c r="A214" s="59"/>
      <c r="B214" s="83"/>
      <c r="C214" s="84" t="s">
        <v>77</v>
      </c>
      <c r="D214" s="62" t="s">
        <v>78</v>
      </c>
      <c r="E214" s="63">
        <v>273.49</v>
      </c>
    </row>
    <row r="215" spans="1:5" ht="15.75">
      <c r="A215" s="59"/>
      <c r="B215" s="83"/>
      <c r="C215" s="84" t="s">
        <v>79</v>
      </c>
      <c r="D215" s="62" t="s">
        <v>78</v>
      </c>
      <c r="E215" s="63">
        <v>39.07</v>
      </c>
    </row>
    <row r="216" spans="1:5" ht="38.25" customHeight="1">
      <c r="A216" s="59">
        <v>56</v>
      </c>
      <c r="B216" s="60" t="s">
        <v>486</v>
      </c>
      <c r="C216" s="61" t="s">
        <v>435</v>
      </c>
      <c r="D216" s="62" t="s">
        <v>2</v>
      </c>
      <c r="E216" s="63">
        <v>1.6</v>
      </c>
    </row>
    <row r="217" spans="1:5" ht="60">
      <c r="A217" s="59">
        <v>57</v>
      </c>
      <c r="B217" s="60" t="s">
        <v>486</v>
      </c>
      <c r="C217" s="61" t="s">
        <v>448</v>
      </c>
      <c r="D217" s="62" t="s">
        <v>2</v>
      </c>
      <c r="E217" s="63">
        <v>1.2</v>
      </c>
    </row>
    <row r="218" spans="1:5" ht="15.75">
      <c r="A218" s="59"/>
      <c r="B218" s="83"/>
      <c r="C218" s="85" t="s">
        <v>86</v>
      </c>
      <c r="D218" s="62"/>
      <c r="E218" s="63"/>
    </row>
    <row r="219" spans="1:5" ht="75">
      <c r="A219" s="59">
        <v>58</v>
      </c>
      <c r="B219" s="60" t="s">
        <v>486</v>
      </c>
      <c r="C219" s="61" t="s">
        <v>299</v>
      </c>
      <c r="D219" s="62" t="s">
        <v>61</v>
      </c>
      <c r="E219" s="63">
        <v>121.2</v>
      </c>
    </row>
    <row r="220" spans="1:5" ht="45">
      <c r="A220" s="59">
        <v>59</v>
      </c>
      <c r="B220" s="60" t="s">
        <v>486</v>
      </c>
      <c r="C220" s="61" t="s">
        <v>436</v>
      </c>
      <c r="D220" s="62" t="s">
        <v>61</v>
      </c>
      <c r="E220" s="63">
        <v>121.2</v>
      </c>
    </row>
    <row r="221" spans="1:5" ht="15.75">
      <c r="A221" s="59"/>
      <c r="B221" s="83"/>
      <c r="C221" s="84" t="s">
        <v>437</v>
      </c>
      <c r="D221" s="62" t="s">
        <v>61</v>
      </c>
      <c r="E221" s="63">
        <v>130.9</v>
      </c>
    </row>
    <row r="222" spans="1:5" ht="15.75">
      <c r="A222" s="59"/>
      <c r="B222" s="83"/>
      <c r="C222" s="84" t="s">
        <v>408</v>
      </c>
      <c r="D222" s="62" t="s">
        <v>2</v>
      </c>
      <c r="E222" s="63">
        <v>137.7</v>
      </c>
    </row>
    <row r="223" spans="1:5" ht="15.75">
      <c r="A223" s="59"/>
      <c r="B223" s="83"/>
      <c r="C223" s="84" t="s">
        <v>75</v>
      </c>
      <c r="D223" s="62" t="s">
        <v>76</v>
      </c>
      <c r="E223" s="63">
        <v>18.18</v>
      </c>
    </row>
    <row r="224" spans="1:5" ht="15.75">
      <c r="A224" s="59"/>
      <c r="B224" s="83"/>
      <c r="C224" s="84" t="s">
        <v>77</v>
      </c>
      <c r="D224" s="62" t="s">
        <v>78</v>
      </c>
      <c r="E224" s="63">
        <v>424.2</v>
      </c>
    </row>
    <row r="225" spans="1:5" ht="15.75">
      <c r="A225" s="59"/>
      <c r="B225" s="83"/>
      <c r="C225" s="84" t="s">
        <v>79</v>
      </c>
      <c r="D225" s="62" t="s">
        <v>78</v>
      </c>
      <c r="E225" s="63">
        <v>60.6</v>
      </c>
    </row>
    <row r="226" spans="1:5" ht="15.75">
      <c r="A226" s="59"/>
      <c r="B226" s="83"/>
      <c r="C226" s="85" t="s">
        <v>85</v>
      </c>
      <c r="D226" s="62"/>
      <c r="E226" s="63"/>
    </row>
    <row r="227" spans="1:5" ht="30">
      <c r="A227" s="59">
        <v>60</v>
      </c>
      <c r="B227" s="60" t="s">
        <v>486</v>
      </c>
      <c r="C227" s="61" t="s">
        <v>438</v>
      </c>
      <c r="D227" s="62" t="s">
        <v>61</v>
      </c>
      <c r="E227" s="63">
        <v>92</v>
      </c>
    </row>
    <row r="228" spans="1:5" ht="15.75">
      <c r="A228" s="59"/>
      <c r="B228" s="83"/>
      <c r="C228" s="84" t="s">
        <v>428</v>
      </c>
      <c r="D228" s="62" t="s">
        <v>61</v>
      </c>
      <c r="E228" s="63">
        <v>99.36</v>
      </c>
    </row>
    <row r="229" spans="1:5" ht="15.75">
      <c r="A229" s="59"/>
      <c r="B229" s="83"/>
      <c r="C229" s="84" t="s">
        <v>408</v>
      </c>
      <c r="D229" s="62" t="s">
        <v>2</v>
      </c>
      <c r="E229" s="63">
        <v>76.4</v>
      </c>
    </row>
    <row r="230" spans="1:5" ht="15.75">
      <c r="A230" s="59"/>
      <c r="B230" s="83"/>
      <c r="C230" s="84" t="s">
        <v>75</v>
      </c>
      <c r="D230" s="62" t="s">
        <v>76</v>
      </c>
      <c r="E230" s="63">
        <v>13.8</v>
      </c>
    </row>
    <row r="231" spans="1:5" ht="15.75">
      <c r="A231" s="59"/>
      <c r="B231" s="83"/>
      <c r="C231" s="84" t="s">
        <v>77</v>
      </c>
      <c r="D231" s="62" t="s">
        <v>78</v>
      </c>
      <c r="E231" s="63">
        <v>322</v>
      </c>
    </row>
    <row r="232" spans="1:5" ht="15.75">
      <c r="A232" s="59"/>
      <c r="B232" s="83"/>
      <c r="C232" s="84" t="s">
        <v>79</v>
      </c>
      <c r="D232" s="62" t="s">
        <v>78</v>
      </c>
      <c r="E232" s="63">
        <v>46</v>
      </c>
    </row>
    <row r="233" spans="1:5" ht="105">
      <c r="A233" s="59">
        <v>61</v>
      </c>
      <c r="B233" s="60" t="s">
        <v>486</v>
      </c>
      <c r="C233" s="61" t="s">
        <v>439</v>
      </c>
      <c r="D233" s="62" t="s">
        <v>61</v>
      </c>
      <c r="E233" s="63">
        <v>5</v>
      </c>
    </row>
    <row r="234" spans="1:5" ht="45">
      <c r="A234" s="59">
        <v>62</v>
      </c>
      <c r="B234" s="60" t="s">
        <v>486</v>
      </c>
      <c r="C234" s="61" t="s">
        <v>440</v>
      </c>
      <c r="D234" s="62" t="s">
        <v>2</v>
      </c>
      <c r="E234" s="63">
        <v>2.9</v>
      </c>
    </row>
    <row r="235" spans="1:5" ht="15.75">
      <c r="A235" s="59"/>
      <c r="B235" s="83"/>
      <c r="C235" s="85" t="s">
        <v>84</v>
      </c>
      <c r="D235" s="62"/>
      <c r="E235" s="63"/>
    </row>
    <row r="236" spans="1:5" ht="75">
      <c r="A236" s="59">
        <v>63</v>
      </c>
      <c r="B236" s="60" t="s">
        <v>486</v>
      </c>
      <c r="C236" s="61" t="s">
        <v>272</v>
      </c>
      <c r="D236" s="62" t="s">
        <v>61</v>
      </c>
      <c r="E236" s="63">
        <v>39.3</v>
      </c>
    </row>
    <row r="237" spans="1:5" ht="45">
      <c r="A237" s="59">
        <v>64</v>
      </c>
      <c r="B237" s="60" t="s">
        <v>486</v>
      </c>
      <c r="C237" s="61" t="s">
        <v>118</v>
      </c>
      <c r="D237" s="62" t="s">
        <v>2</v>
      </c>
      <c r="E237" s="63">
        <v>35.3</v>
      </c>
    </row>
    <row r="238" spans="1:5" ht="15.75">
      <c r="A238" s="59"/>
      <c r="B238" s="83"/>
      <c r="C238" s="85" t="s">
        <v>450</v>
      </c>
      <c r="D238" s="62"/>
      <c r="E238" s="63"/>
    </row>
    <row r="239" spans="1:5" ht="75">
      <c r="A239" s="59">
        <v>65</v>
      </c>
      <c r="B239" s="60" t="s">
        <v>486</v>
      </c>
      <c r="C239" s="61" t="s">
        <v>299</v>
      </c>
      <c r="D239" s="62" t="s">
        <v>61</v>
      </c>
      <c r="E239" s="63">
        <v>3.9</v>
      </c>
    </row>
    <row r="240" spans="1:5" ht="45">
      <c r="A240" s="59">
        <v>66</v>
      </c>
      <c r="B240" s="60" t="s">
        <v>486</v>
      </c>
      <c r="C240" s="61" t="s">
        <v>449</v>
      </c>
      <c r="D240" s="62" t="s">
        <v>61</v>
      </c>
      <c r="E240" s="63">
        <v>5.4</v>
      </c>
    </row>
    <row r="241" spans="1:5" ht="30">
      <c r="A241" s="59">
        <v>67</v>
      </c>
      <c r="B241" s="60" t="s">
        <v>486</v>
      </c>
      <c r="C241" s="61" t="s">
        <v>441</v>
      </c>
      <c r="D241" s="62" t="s">
        <v>61</v>
      </c>
      <c r="E241" s="63">
        <v>3.9</v>
      </c>
    </row>
    <row r="242" spans="1:5" ht="30">
      <c r="A242" s="59"/>
      <c r="B242" s="83"/>
      <c r="C242" s="84" t="s">
        <v>442</v>
      </c>
      <c r="D242" s="62" t="s">
        <v>61</v>
      </c>
      <c r="E242" s="63">
        <v>4.21</v>
      </c>
    </row>
    <row r="243" spans="1:5" ht="15.75">
      <c r="A243" s="59"/>
      <c r="B243" s="83"/>
      <c r="C243" s="84" t="s">
        <v>75</v>
      </c>
      <c r="D243" s="62" t="s">
        <v>76</v>
      </c>
      <c r="E243" s="63">
        <v>0.59</v>
      </c>
    </row>
    <row r="244" spans="1:5" ht="15.75">
      <c r="A244" s="59"/>
      <c r="B244" s="83"/>
      <c r="C244" s="84" t="s">
        <v>77</v>
      </c>
      <c r="D244" s="62" t="s">
        <v>78</v>
      </c>
      <c r="E244" s="63">
        <v>13.65</v>
      </c>
    </row>
    <row r="245" spans="1:5" ht="15.75">
      <c r="A245" s="59"/>
      <c r="B245" s="83"/>
      <c r="C245" s="84" t="s">
        <v>79</v>
      </c>
      <c r="D245" s="62" t="s">
        <v>78</v>
      </c>
      <c r="E245" s="63">
        <v>1.95</v>
      </c>
    </row>
    <row r="246" spans="1:5" ht="60">
      <c r="A246" s="59">
        <v>68</v>
      </c>
      <c r="B246" s="60" t="s">
        <v>486</v>
      </c>
      <c r="C246" s="61" t="s">
        <v>443</v>
      </c>
      <c r="D246" s="62" t="s">
        <v>2</v>
      </c>
      <c r="E246" s="63">
        <v>1.6</v>
      </c>
    </row>
    <row r="247" spans="1:5" ht="15.75">
      <c r="A247" s="59"/>
      <c r="B247" s="83"/>
      <c r="C247" s="85" t="s">
        <v>451</v>
      </c>
      <c r="D247" s="62"/>
      <c r="E247" s="63"/>
    </row>
    <row r="248" spans="1:5" ht="30">
      <c r="A248" s="59">
        <v>69</v>
      </c>
      <c r="B248" s="60" t="s">
        <v>486</v>
      </c>
      <c r="C248" s="61" t="s">
        <v>444</v>
      </c>
      <c r="D248" s="62" t="s">
        <v>72</v>
      </c>
      <c r="E248" s="63">
        <v>0.96</v>
      </c>
    </row>
    <row r="249" spans="1:5" ht="15.75">
      <c r="A249" s="59"/>
      <c r="B249" s="83"/>
      <c r="C249" s="84" t="s">
        <v>173</v>
      </c>
      <c r="D249" s="62" t="s">
        <v>72</v>
      </c>
      <c r="E249" s="63">
        <v>1.06</v>
      </c>
    </row>
    <row r="250" spans="1:5" ht="30">
      <c r="A250" s="59">
        <v>70</v>
      </c>
      <c r="B250" s="60" t="s">
        <v>486</v>
      </c>
      <c r="C250" s="61" t="s">
        <v>174</v>
      </c>
      <c r="D250" s="62" t="s">
        <v>61</v>
      </c>
      <c r="E250" s="63">
        <v>6.4</v>
      </c>
    </row>
    <row r="251" spans="1:5" ht="15.75">
      <c r="A251" s="59"/>
      <c r="B251" s="83"/>
      <c r="C251" s="84" t="s">
        <v>445</v>
      </c>
      <c r="D251" s="62" t="s">
        <v>72</v>
      </c>
      <c r="E251" s="63">
        <v>1.41</v>
      </c>
    </row>
    <row r="252" spans="1:5" ht="15.75">
      <c r="A252" s="59">
        <v>71</v>
      </c>
      <c r="B252" s="60" t="s">
        <v>486</v>
      </c>
      <c r="C252" s="61" t="s">
        <v>175</v>
      </c>
      <c r="D252" s="62" t="s">
        <v>61</v>
      </c>
      <c r="E252" s="63">
        <v>6.4</v>
      </c>
    </row>
    <row r="253" spans="1:5" ht="105">
      <c r="A253" s="59">
        <v>72</v>
      </c>
      <c r="B253" s="60" t="s">
        <v>486</v>
      </c>
      <c r="C253" s="61" t="s">
        <v>452</v>
      </c>
      <c r="D253" s="62" t="s">
        <v>61</v>
      </c>
      <c r="E253" s="63">
        <v>6.4</v>
      </c>
    </row>
    <row r="254" spans="1:5" ht="15.75">
      <c r="A254" s="59">
        <v>73</v>
      </c>
      <c r="B254" s="60" t="s">
        <v>486</v>
      </c>
      <c r="C254" s="61" t="s">
        <v>74</v>
      </c>
      <c r="D254" s="62" t="s">
        <v>61</v>
      </c>
      <c r="E254" s="63">
        <v>6.4</v>
      </c>
    </row>
    <row r="255" spans="1:5" ht="15" customHeight="1">
      <c r="A255" s="59">
        <v>74</v>
      </c>
      <c r="B255" s="60" t="s">
        <v>486</v>
      </c>
      <c r="C255" s="61" t="s">
        <v>81</v>
      </c>
      <c r="D255" s="62" t="s">
        <v>61</v>
      </c>
      <c r="E255" s="63">
        <v>6.4</v>
      </c>
    </row>
    <row r="256" spans="1:5" ht="15.75">
      <c r="A256" s="59"/>
      <c r="B256" s="83"/>
      <c r="C256" s="84" t="s">
        <v>82</v>
      </c>
      <c r="D256" s="62" t="s">
        <v>72</v>
      </c>
      <c r="E256" s="63">
        <v>0.13</v>
      </c>
    </row>
    <row r="257" spans="1:5" ht="30">
      <c r="A257" s="59">
        <v>75</v>
      </c>
      <c r="B257" s="60" t="s">
        <v>486</v>
      </c>
      <c r="C257" s="61" t="s">
        <v>446</v>
      </c>
      <c r="D257" s="62" t="s">
        <v>61</v>
      </c>
      <c r="E257" s="63">
        <v>6.3</v>
      </c>
    </row>
    <row r="258" spans="1:5" ht="15.75">
      <c r="A258" s="59"/>
      <c r="B258" s="83"/>
      <c r="C258" s="84" t="s">
        <v>437</v>
      </c>
      <c r="D258" s="62" t="s">
        <v>61</v>
      </c>
      <c r="E258" s="63">
        <v>6.91</v>
      </c>
    </row>
    <row r="259" spans="1:5" ht="15.75">
      <c r="A259" s="59"/>
      <c r="B259" s="83"/>
      <c r="C259" s="84" t="s">
        <v>408</v>
      </c>
      <c r="D259" s="62" t="s">
        <v>2</v>
      </c>
      <c r="E259" s="63">
        <v>5.5</v>
      </c>
    </row>
    <row r="260" spans="1:5" ht="15.75">
      <c r="A260" s="59"/>
      <c r="B260" s="83"/>
      <c r="C260" s="84" t="s">
        <v>75</v>
      </c>
      <c r="D260" s="62" t="s">
        <v>76</v>
      </c>
      <c r="E260" s="63">
        <v>0.95</v>
      </c>
    </row>
    <row r="261" spans="1:5" ht="15.75">
      <c r="A261" s="59"/>
      <c r="B261" s="83"/>
      <c r="C261" s="84" t="s">
        <v>77</v>
      </c>
      <c r="D261" s="62" t="s">
        <v>78</v>
      </c>
      <c r="E261" s="63">
        <v>22.05</v>
      </c>
    </row>
    <row r="262" spans="1:5" ht="15.75">
      <c r="A262" s="59"/>
      <c r="B262" s="83"/>
      <c r="C262" s="84" t="s">
        <v>79</v>
      </c>
      <c r="D262" s="62" t="s">
        <v>78</v>
      </c>
      <c r="E262" s="63">
        <v>3.15</v>
      </c>
    </row>
    <row r="263" spans="1:5" ht="15.75">
      <c r="A263" s="59"/>
      <c r="B263" s="83"/>
      <c r="C263" s="85" t="s">
        <v>172</v>
      </c>
      <c r="D263" s="62"/>
      <c r="E263" s="63"/>
    </row>
    <row r="264" spans="1:5" ht="60">
      <c r="A264" s="59">
        <v>76</v>
      </c>
      <c r="B264" s="60" t="s">
        <v>486</v>
      </c>
      <c r="C264" s="61" t="s">
        <v>447</v>
      </c>
      <c r="D264" s="62" t="s">
        <v>61</v>
      </c>
      <c r="E264" s="63">
        <v>5.1</v>
      </c>
    </row>
    <row r="265" spans="1:5" ht="45">
      <c r="A265" s="59"/>
      <c r="B265" s="83"/>
      <c r="C265" s="84" t="s">
        <v>300</v>
      </c>
      <c r="D265" s="62" t="s">
        <v>61</v>
      </c>
      <c r="E265" s="63">
        <v>5.51</v>
      </c>
    </row>
    <row r="266" spans="1:5" ht="15.75">
      <c r="A266" s="59"/>
      <c r="B266" s="83"/>
      <c r="C266" s="84" t="s">
        <v>77</v>
      </c>
      <c r="D266" s="62" t="s">
        <v>78</v>
      </c>
      <c r="E266" s="63">
        <v>1.28</v>
      </c>
    </row>
    <row r="267" spans="1:5" ht="15.75">
      <c r="A267" s="59"/>
      <c r="B267" s="83"/>
      <c r="C267" s="84" t="s">
        <v>75</v>
      </c>
      <c r="D267" s="62" t="s">
        <v>76</v>
      </c>
      <c r="E267" s="63">
        <v>0.77</v>
      </c>
    </row>
    <row r="268" spans="1:5" ht="30">
      <c r="A268" s="59">
        <v>77</v>
      </c>
      <c r="B268" s="60" t="s">
        <v>486</v>
      </c>
      <c r="C268" s="61" t="s">
        <v>180</v>
      </c>
      <c r="D268" s="62" t="s">
        <v>2</v>
      </c>
      <c r="E268" s="63">
        <v>8.4</v>
      </c>
    </row>
    <row r="269" spans="1:5" ht="15.75">
      <c r="A269" s="59"/>
      <c r="B269" s="83"/>
      <c r="C269" s="85" t="s">
        <v>181</v>
      </c>
      <c r="D269" s="62"/>
      <c r="E269" s="63"/>
    </row>
    <row r="270" spans="1:5" ht="240">
      <c r="A270" s="59">
        <v>78</v>
      </c>
      <c r="B270" s="60" t="s">
        <v>486</v>
      </c>
      <c r="C270" s="61" t="s">
        <v>293</v>
      </c>
      <c r="D270" s="62" t="s">
        <v>61</v>
      </c>
      <c r="E270" s="63">
        <v>260</v>
      </c>
    </row>
    <row r="271" spans="1:5" ht="30">
      <c r="A271" s="59">
        <v>79</v>
      </c>
      <c r="B271" s="60" t="s">
        <v>486</v>
      </c>
      <c r="C271" s="61" t="s">
        <v>182</v>
      </c>
      <c r="D271" s="62" t="s">
        <v>2</v>
      </c>
      <c r="E271" s="63">
        <v>117</v>
      </c>
    </row>
    <row r="272" spans="1:5" ht="30">
      <c r="A272" s="59">
        <v>80</v>
      </c>
      <c r="B272" s="60" t="s">
        <v>486</v>
      </c>
      <c r="C272" s="61" t="s">
        <v>183</v>
      </c>
      <c r="D272" s="62" t="s">
        <v>2</v>
      </c>
      <c r="E272" s="63">
        <v>60</v>
      </c>
    </row>
    <row r="273" spans="1:5" ht="90">
      <c r="A273" s="59">
        <v>81</v>
      </c>
      <c r="B273" s="60" t="s">
        <v>486</v>
      </c>
      <c r="C273" s="61" t="s">
        <v>273</v>
      </c>
      <c r="D273" s="62" t="s">
        <v>2</v>
      </c>
      <c r="E273" s="63">
        <v>9.2</v>
      </c>
    </row>
    <row r="274" spans="1:5" ht="36.75" customHeight="1">
      <c r="A274" s="59">
        <v>82</v>
      </c>
      <c r="B274" s="60" t="s">
        <v>486</v>
      </c>
      <c r="C274" s="61" t="s">
        <v>258</v>
      </c>
      <c r="D274" s="62" t="s">
        <v>61</v>
      </c>
      <c r="E274" s="63">
        <v>4</v>
      </c>
    </row>
    <row r="275" spans="1:5" ht="45">
      <c r="A275" s="59">
        <v>83</v>
      </c>
      <c r="B275" s="60" t="s">
        <v>486</v>
      </c>
      <c r="C275" s="61" t="s">
        <v>274</v>
      </c>
      <c r="D275" s="62" t="s">
        <v>2</v>
      </c>
      <c r="E275" s="63">
        <v>35.4</v>
      </c>
    </row>
    <row r="276" spans="1:5" s="119" customFormat="1" ht="15">
      <c r="A276" s="30" t="s">
        <v>281</v>
      </c>
      <c r="B276" s="90"/>
      <c r="C276" s="118" t="s">
        <v>0</v>
      </c>
      <c r="D276" s="92"/>
      <c r="E276" s="93"/>
    </row>
    <row r="277" spans="1:5" s="119" customFormat="1" ht="150">
      <c r="A277" s="30"/>
      <c r="B277" s="90"/>
      <c r="C277" s="68" t="s">
        <v>6</v>
      </c>
      <c r="D277" s="92" t="s">
        <v>1</v>
      </c>
      <c r="E277" s="92">
        <v>1</v>
      </c>
    </row>
    <row r="278" spans="1:5" ht="15.75">
      <c r="A278" s="80"/>
      <c r="B278" s="80"/>
      <c r="C278" s="80"/>
      <c r="D278" s="80"/>
      <c r="E278" s="80"/>
    </row>
    <row r="279" spans="1:5" ht="15.75">
      <c r="A279" s="80"/>
      <c r="B279" s="80"/>
      <c r="C279" s="80"/>
      <c r="D279" s="80"/>
      <c r="E279" s="80"/>
    </row>
    <row r="280" spans="1:5" ht="15.75">
      <c r="A280" s="80"/>
      <c r="B280" s="80"/>
      <c r="C280" s="80"/>
      <c r="D280" s="80"/>
      <c r="E280" s="80"/>
    </row>
    <row r="281" spans="1:5" ht="15.75">
      <c r="A281" s="80"/>
      <c r="B281" s="80"/>
      <c r="C281" s="80"/>
      <c r="D281" s="80"/>
      <c r="E281" s="80"/>
    </row>
    <row r="282" spans="1:5" ht="15.75">
      <c r="A282" s="80"/>
      <c r="B282" s="80"/>
      <c r="C282" s="80"/>
      <c r="D282" s="80"/>
      <c r="E282" s="80"/>
    </row>
    <row r="283" spans="1:5" ht="15.75">
      <c r="A283" s="80"/>
      <c r="B283" s="80"/>
      <c r="C283" s="80"/>
      <c r="D283" s="80"/>
      <c r="E283" s="80"/>
    </row>
    <row r="284" spans="1:5" ht="15.75">
      <c r="A284" s="80"/>
      <c r="B284" s="80"/>
      <c r="C284" s="80"/>
      <c r="D284" s="80"/>
      <c r="E284" s="80"/>
    </row>
    <row r="285" spans="1:5" ht="15.75">
      <c r="A285" s="80"/>
      <c r="B285" s="80"/>
      <c r="C285" s="80"/>
      <c r="D285" s="80"/>
      <c r="E285" s="80"/>
    </row>
    <row r="286" spans="1:5" ht="15.75">
      <c r="A286" s="80"/>
      <c r="B286" s="80"/>
      <c r="C286" s="80"/>
      <c r="D286" s="80"/>
      <c r="E286" s="80"/>
    </row>
    <row r="287" spans="1:5" ht="15.75">
      <c r="A287" s="80"/>
      <c r="B287" s="80"/>
      <c r="C287" s="80"/>
      <c r="D287" s="80"/>
      <c r="E287" s="80"/>
    </row>
    <row r="288" spans="1:5" ht="15.75">
      <c r="A288" s="80"/>
      <c r="B288" s="80"/>
      <c r="C288" s="80"/>
      <c r="D288" s="80"/>
      <c r="E288" s="80"/>
    </row>
    <row r="289" spans="1:5" ht="15.75">
      <c r="A289" s="80"/>
      <c r="B289" s="80"/>
      <c r="C289" s="80"/>
      <c r="D289" s="80"/>
      <c r="E289" s="80"/>
    </row>
    <row r="290" spans="1:5" ht="15.75">
      <c r="A290" s="80"/>
      <c r="B290" s="80"/>
      <c r="C290" s="80"/>
      <c r="D290" s="80"/>
      <c r="E290" s="80"/>
    </row>
    <row r="291" spans="1:5" ht="15.75">
      <c r="A291" s="80"/>
      <c r="B291" s="80"/>
      <c r="C291" s="80"/>
      <c r="D291" s="80"/>
      <c r="E291" s="80"/>
    </row>
    <row r="292" spans="1:5" ht="15.75">
      <c r="A292" s="80"/>
      <c r="B292" s="80"/>
      <c r="C292" s="80"/>
      <c r="D292" s="80"/>
      <c r="E292" s="80"/>
    </row>
    <row r="293" spans="1:5" ht="15.75">
      <c r="A293" s="80"/>
      <c r="B293" s="80"/>
      <c r="C293" s="80"/>
      <c r="D293" s="80"/>
      <c r="E293" s="80"/>
    </row>
    <row r="294" spans="1:5" ht="15.75">
      <c r="A294" s="80"/>
      <c r="B294" s="80"/>
      <c r="C294" s="80"/>
      <c r="D294" s="80"/>
      <c r="E294" s="80"/>
    </row>
    <row r="295" spans="1:5" ht="15.75">
      <c r="A295" s="80"/>
      <c r="B295" s="80"/>
      <c r="C295" s="80"/>
      <c r="D295" s="80"/>
      <c r="E295" s="80"/>
    </row>
    <row r="296" spans="1:5" ht="15.75">
      <c r="A296" s="80"/>
      <c r="B296" s="80"/>
      <c r="C296" s="80"/>
      <c r="D296" s="80"/>
      <c r="E296" s="80"/>
    </row>
    <row r="297" spans="1:5" ht="15.75">
      <c r="A297" s="80"/>
      <c r="B297" s="80"/>
      <c r="C297" s="80"/>
      <c r="D297" s="80"/>
      <c r="E297" s="80"/>
    </row>
    <row r="298" spans="1:5" ht="15.75">
      <c r="A298" s="80"/>
      <c r="B298" s="80"/>
      <c r="C298" s="80"/>
      <c r="D298" s="80"/>
      <c r="E298" s="80"/>
    </row>
    <row r="299" spans="1:5" ht="15.75">
      <c r="A299" s="80"/>
      <c r="B299" s="80"/>
      <c r="C299" s="80"/>
      <c r="D299" s="80"/>
      <c r="E299" s="80"/>
    </row>
    <row r="300" spans="1:5" ht="15.75">
      <c r="A300" s="80"/>
      <c r="B300" s="80"/>
      <c r="C300" s="80"/>
      <c r="D300" s="80"/>
      <c r="E300" s="80"/>
    </row>
    <row r="301" spans="1:5" ht="15.75">
      <c r="A301" s="80"/>
      <c r="B301" s="80"/>
      <c r="C301" s="80"/>
      <c r="D301" s="80"/>
      <c r="E301" s="80"/>
    </row>
    <row r="302" spans="1:5" ht="15.75">
      <c r="A302" s="80"/>
      <c r="B302" s="80"/>
      <c r="C302" s="80"/>
      <c r="D302" s="80"/>
      <c r="E302" s="80"/>
    </row>
    <row r="303" spans="1:5" ht="15.75">
      <c r="A303" s="80"/>
      <c r="B303" s="80"/>
      <c r="C303" s="80"/>
      <c r="D303" s="80"/>
      <c r="E303" s="80"/>
    </row>
    <row r="304" spans="1:5" ht="15.75">
      <c r="A304" s="80"/>
      <c r="B304" s="80"/>
      <c r="C304" s="80"/>
      <c r="D304" s="80"/>
      <c r="E304" s="80"/>
    </row>
    <row r="305" spans="1:5" ht="15.75">
      <c r="A305" s="80"/>
      <c r="B305" s="80"/>
      <c r="C305" s="80"/>
      <c r="D305" s="80"/>
      <c r="E305" s="80"/>
    </row>
    <row r="306" spans="1:5" ht="15.75">
      <c r="A306" s="80"/>
      <c r="B306" s="80"/>
      <c r="C306" s="80"/>
      <c r="D306" s="80"/>
      <c r="E306" s="80"/>
    </row>
    <row r="307" spans="1:5" ht="15.75">
      <c r="A307" s="80"/>
      <c r="B307" s="80"/>
      <c r="C307" s="80"/>
      <c r="D307" s="80"/>
      <c r="E307" s="80"/>
    </row>
    <row r="308" spans="1:5" ht="15.75">
      <c r="A308" s="80"/>
      <c r="B308" s="80"/>
      <c r="C308" s="80"/>
      <c r="D308" s="80"/>
      <c r="E308" s="80"/>
    </row>
    <row r="309" spans="1:5" ht="15.75">
      <c r="A309" s="80"/>
      <c r="B309" s="80"/>
      <c r="C309" s="80"/>
      <c r="D309" s="80"/>
      <c r="E309" s="80"/>
    </row>
    <row r="310" spans="1:5" ht="15.75">
      <c r="A310" s="80"/>
      <c r="B310" s="80"/>
      <c r="C310" s="80"/>
      <c r="D310" s="80"/>
      <c r="E310" s="80"/>
    </row>
    <row r="311" spans="1:5" ht="15.75">
      <c r="A311" s="80"/>
      <c r="B311" s="80"/>
      <c r="C311" s="80"/>
      <c r="D311" s="80"/>
      <c r="E311" s="80"/>
    </row>
    <row r="312" spans="1:5" ht="15.75">
      <c r="A312" s="80"/>
      <c r="B312" s="80"/>
      <c r="C312" s="80"/>
      <c r="D312" s="80"/>
      <c r="E312" s="80"/>
    </row>
    <row r="313" spans="1:5" ht="15.75">
      <c r="A313" s="80"/>
      <c r="B313" s="80"/>
      <c r="C313" s="80"/>
      <c r="D313" s="80"/>
      <c r="E313" s="80"/>
    </row>
    <row r="314" spans="1:5" ht="15.75">
      <c r="A314" s="80"/>
      <c r="B314" s="80"/>
      <c r="C314" s="80"/>
      <c r="D314" s="80"/>
      <c r="E314" s="80"/>
    </row>
    <row r="315" spans="1:5" ht="15.75">
      <c r="A315" s="80"/>
      <c r="B315" s="80"/>
      <c r="C315" s="80"/>
      <c r="D315" s="80"/>
      <c r="E315" s="80"/>
    </row>
    <row r="316" spans="1:5" ht="15.75">
      <c r="A316" s="80"/>
      <c r="B316" s="80"/>
      <c r="C316" s="80"/>
      <c r="D316" s="80"/>
      <c r="E316" s="80"/>
    </row>
    <row r="317" spans="1:5" ht="15.75">
      <c r="A317" s="80"/>
      <c r="B317" s="80"/>
      <c r="C317" s="80"/>
      <c r="D317" s="80"/>
      <c r="E317" s="80"/>
    </row>
    <row r="318" spans="1:5" ht="15.75">
      <c r="A318" s="80"/>
      <c r="B318" s="80"/>
      <c r="C318" s="80"/>
      <c r="D318" s="80"/>
      <c r="E318" s="80"/>
    </row>
    <row r="319" spans="1:5" ht="15.75">
      <c r="A319" s="80"/>
      <c r="B319" s="80"/>
      <c r="C319" s="80"/>
      <c r="D319" s="80"/>
      <c r="E319" s="80"/>
    </row>
    <row r="320" spans="1:5" ht="15.75">
      <c r="A320" s="80"/>
      <c r="B320" s="80"/>
      <c r="C320" s="80"/>
      <c r="D320" s="80"/>
      <c r="E320" s="80"/>
    </row>
    <row r="321" spans="1:5" ht="15.75">
      <c r="A321" s="80"/>
      <c r="B321" s="80"/>
      <c r="C321" s="80"/>
      <c r="D321" s="80"/>
      <c r="E321" s="80"/>
    </row>
    <row r="322" spans="1:5" ht="15.75">
      <c r="A322" s="80"/>
      <c r="B322" s="80"/>
      <c r="C322" s="80"/>
      <c r="D322" s="80"/>
      <c r="E322" s="80"/>
    </row>
    <row r="323" spans="1:5" ht="15.75">
      <c r="A323" s="80"/>
      <c r="B323" s="80"/>
      <c r="C323" s="80"/>
      <c r="D323" s="80"/>
      <c r="E323" s="80"/>
    </row>
    <row r="324" spans="1:5" ht="15.75">
      <c r="A324" s="80"/>
      <c r="B324" s="80"/>
      <c r="C324" s="80"/>
      <c r="D324" s="80"/>
      <c r="E324" s="80"/>
    </row>
    <row r="325" spans="1:5" ht="15.75">
      <c r="A325" s="80"/>
      <c r="B325" s="80"/>
      <c r="C325" s="80"/>
      <c r="D325" s="80"/>
      <c r="E325" s="80"/>
    </row>
    <row r="326" spans="1:5" ht="15.75">
      <c r="A326" s="80"/>
      <c r="B326" s="80"/>
      <c r="C326" s="80"/>
      <c r="D326" s="80"/>
      <c r="E326" s="80"/>
    </row>
    <row r="327" spans="1:5" ht="15.75">
      <c r="A327" s="80"/>
      <c r="B327" s="80"/>
      <c r="C327" s="80"/>
      <c r="D327" s="80"/>
      <c r="E327" s="80"/>
    </row>
    <row r="328" spans="1:5" ht="15.75">
      <c r="A328" s="80"/>
      <c r="B328" s="80"/>
      <c r="C328" s="80"/>
      <c r="D328" s="80"/>
      <c r="E328" s="80"/>
    </row>
    <row r="329" spans="1:5" ht="15.75">
      <c r="A329" s="80"/>
      <c r="B329" s="80"/>
      <c r="C329" s="80"/>
      <c r="D329" s="80"/>
      <c r="E329" s="80"/>
    </row>
    <row r="330" spans="1:5" ht="15.75">
      <c r="A330" s="80"/>
      <c r="B330" s="80"/>
      <c r="C330" s="80"/>
      <c r="D330" s="80"/>
      <c r="E330" s="80"/>
    </row>
    <row r="331" spans="1:5" ht="15.75">
      <c r="A331" s="80"/>
      <c r="B331" s="80"/>
      <c r="C331" s="80"/>
      <c r="D331" s="80"/>
      <c r="E331" s="80"/>
    </row>
    <row r="332" spans="1:5" ht="15.75">
      <c r="A332" s="80"/>
      <c r="B332" s="80"/>
      <c r="C332" s="80"/>
      <c r="D332" s="80"/>
      <c r="E332" s="80"/>
    </row>
    <row r="333" spans="1:5" ht="15.75">
      <c r="A333" s="80"/>
      <c r="B333" s="80"/>
      <c r="C333" s="80"/>
      <c r="D333" s="80"/>
      <c r="E333" s="80"/>
    </row>
    <row r="334" spans="1:5" ht="15.75">
      <c r="A334" s="80"/>
      <c r="B334" s="80"/>
      <c r="C334" s="80"/>
      <c r="D334" s="80"/>
      <c r="E334" s="80"/>
    </row>
    <row r="335" spans="1:5" ht="15.75">
      <c r="A335" s="80"/>
      <c r="B335" s="80"/>
      <c r="C335" s="80"/>
      <c r="D335" s="80"/>
      <c r="E335" s="80"/>
    </row>
    <row r="336" spans="1:5" ht="15.75">
      <c r="A336" s="80"/>
      <c r="B336" s="80"/>
      <c r="C336" s="80"/>
      <c r="D336" s="80"/>
      <c r="E336" s="80"/>
    </row>
    <row r="337" spans="1:5" ht="15.75">
      <c r="A337" s="80"/>
      <c r="B337" s="80"/>
      <c r="C337" s="80"/>
      <c r="D337" s="80"/>
      <c r="E337" s="80"/>
    </row>
    <row r="338" spans="1:5" ht="15.75">
      <c r="A338" s="80"/>
      <c r="B338" s="80"/>
      <c r="C338" s="80"/>
      <c r="D338" s="80"/>
      <c r="E338" s="80"/>
    </row>
    <row r="339" spans="1:5" ht="15.75">
      <c r="A339" s="80"/>
      <c r="B339" s="80"/>
      <c r="C339" s="80"/>
      <c r="D339" s="80"/>
      <c r="E339" s="80"/>
    </row>
    <row r="340" spans="1:5" ht="15.75">
      <c r="A340" s="80"/>
      <c r="B340" s="80"/>
      <c r="C340" s="80"/>
      <c r="D340" s="80"/>
      <c r="E340" s="80"/>
    </row>
    <row r="341" spans="1:5" ht="15.75">
      <c r="A341" s="80"/>
      <c r="B341" s="80"/>
      <c r="C341" s="80"/>
      <c r="D341" s="80"/>
      <c r="E341" s="80"/>
    </row>
    <row r="342" spans="1:5" ht="15.75">
      <c r="A342" s="80"/>
      <c r="B342" s="80"/>
      <c r="C342" s="80"/>
      <c r="D342" s="80"/>
      <c r="E342" s="80"/>
    </row>
    <row r="343" spans="1:5" ht="15.75">
      <c r="A343" s="80"/>
      <c r="B343" s="80"/>
      <c r="C343" s="80"/>
      <c r="D343" s="80"/>
      <c r="E343" s="80"/>
    </row>
    <row r="344" spans="1:5" ht="15.75">
      <c r="A344" s="80"/>
      <c r="B344" s="80"/>
      <c r="C344" s="80"/>
      <c r="D344" s="80"/>
      <c r="E344" s="80"/>
    </row>
    <row r="345" spans="1:5" ht="15.75">
      <c r="A345" s="80"/>
      <c r="B345" s="80"/>
      <c r="C345" s="80"/>
      <c r="D345" s="80"/>
      <c r="E345" s="80"/>
    </row>
    <row r="346" spans="1:5" ht="15.75">
      <c r="A346" s="80"/>
      <c r="B346" s="80"/>
      <c r="C346" s="80"/>
      <c r="D346" s="80"/>
      <c r="E346" s="80"/>
    </row>
    <row r="347" spans="1:5" ht="15.75">
      <c r="A347" s="80"/>
      <c r="B347" s="80"/>
      <c r="C347" s="80"/>
      <c r="D347" s="80"/>
      <c r="E347" s="80"/>
    </row>
    <row r="348" spans="1:5" ht="15.75">
      <c r="A348" s="80"/>
      <c r="B348" s="80"/>
      <c r="C348" s="80"/>
      <c r="D348" s="80"/>
      <c r="E348" s="80"/>
    </row>
    <row r="349" spans="1:5" ht="15.75">
      <c r="A349" s="80"/>
      <c r="B349" s="80"/>
      <c r="C349" s="80"/>
      <c r="D349" s="80"/>
      <c r="E349" s="80"/>
    </row>
    <row r="350" spans="1:5" ht="15.75">
      <c r="A350" s="80"/>
      <c r="B350" s="80"/>
      <c r="C350" s="80"/>
      <c r="D350" s="80"/>
      <c r="E350" s="80"/>
    </row>
    <row r="351" spans="1:5" ht="15.75">
      <c r="A351" s="80"/>
      <c r="B351" s="80"/>
      <c r="C351" s="80"/>
      <c r="D351" s="80"/>
      <c r="E351" s="80"/>
    </row>
    <row r="352" spans="1:5" ht="15.75">
      <c r="A352" s="80"/>
      <c r="B352" s="80"/>
      <c r="C352" s="80"/>
      <c r="D352" s="80"/>
      <c r="E352" s="80"/>
    </row>
    <row r="353" spans="1:5" ht="15.75">
      <c r="A353" s="80"/>
      <c r="B353" s="80"/>
      <c r="C353" s="80"/>
      <c r="D353" s="80"/>
      <c r="E353" s="80"/>
    </row>
    <row r="354" spans="1:5" ht="15.75">
      <c r="A354" s="80"/>
      <c r="B354" s="80"/>
      <c r="C354" s="80"/>
      <c r="D354" s="80"/>
      <c r="E354" s="80"/>
    </row>
    <row r="355" spans="1:5" ht="15.75">
      <c r="A355" s="80"/>
      <c r="B355" s="80"/>
      <c r="C355" s="80"/>
      <c r="D355" s="80"/>
      <c r="E355" s="80"/>
    </row>
    <row r="356" spans="1:5" ht="15.75">
      <c r="A356" s="80"/>
      <c r="B356" s="80"/>
      <c r="C356" s="80"/>
      <c r="D356" s="80"/>
      <c r="E356" s="80"/>
    </row>
    <row r="357" spans="1:5" ht="15.75">
      <c r="A357" s="80"/>
      <c r="B357" s="80"/>
      <c r="C357" s="80"/>
      <c r="D357" s="80"/>
      <c r="E357" s="80"/>
    </row>
    <row r="358" spans="1:5" ht="15.75">
      <c r="A358" s="80"/>
      <c r="B358" s="80"/>
      <c r="C358" s="80"/>
      <c r="D358" s="80"/>
      <c r="E358" s="80"/>
    </row>
    <row r="359" spans="1:5" ht="15.75">
      <c r="A359" s="80"/>
      <c r="B359" s="80"/>
      <c r="C359" s="80"/>
      <c r="D359" s="80"/>
      <c r="E359" s="80"/>
    </row>
    <row r="360" spans="1:5" ht="15.75">
      <c r="A360" s="80"/>
      <c r="B360" s="80"/>
      <c r="C360" s="80"/>
      <c r="D360" s="80"/>
      <c r="E360" s="80"/>
    </row>
    <row r="361" spans="1:5" ht="15.75">
      <c r="A361" s="80"/>
      <c r="B361" s="80"/>
      <c r="C361" s="80"/>
      <c r="D361" s="80"/>
      <c r="E361" s="80"/>
    </row>
    <row r="362" spans="1:5" ht="15.75">
      <c r="A362" s="80"/>
      <c r="B362" s="80"/>
      <c r="C362" s="80"/>
      <c r="D362" s="80"/>
      <c r="E362" s="80"/>
    </row>
    <row r="363" spans="1:5" ht="15.75">
      <c r="A363" s="80"/>
      <c r="B363" s="80"/>
      <c r="C363" s="80"/>
      <c r="D363" s="80"/>
      <c r="E363" s="80"/>
    </row>
    <row r="364" spans="1:5" ht="15.75">
      <c r="A364" s="80"/>
      <c r="B364" s="80"/>
      <c r="C364" s="80"/>
      <c r="D364" s="80"/>
      <c r="E364" s="80"/>
    </row>
    <row r="365" spans="1:5" ht="15.75">
      <c r="A365" s="80"/>
      <c r="B365" s="80"/>
      <c r="C365" s="80"/>
      <c r="D365" s="80"/>
      <c r="E365" s="80"/>
    </row>
    <row r="366" spans="1:5" ht="15.75">
      <c r="A366" s="80"/>
      <c r="B366" s="80"/>
      <c r="C366" s="80"/>
      <c r="D366" s="80"/>
      <c r="E366" s="80"/>
    </row>
    <row r="367" spans="1:5" ht="15.75">
      <c r="A367" s="80"/>
      <c r="B367" s="80"/>
      <c r="C367" s="80"/>
      <c r="D367" s="80"/>
      <c r="E367" s="80"/>
    </row>
    <row r="368" spans="1:5" ht="15.75">
      <c r="A368" s="80"/>
      <c r="B368" s="80"/>
      <c r="C368" s="80"/>
      <c r="D368" s="80"/>
      <c r="E368" s="80"/>
    </row>
    <row r="369" spans="1:5" ht="15.75">
      <c r="A369" s="80"/>
      <c r="B369" s="80"/>
      <c r="C369" s="80"/>
      <c r="D369" s="80"/>
      <c r="E369" s="80"/>
    </row>
    <row r="370" spans="1:5" ht="15.75">
      <c r="A370" s="80"/>
      <c r="B370" s="80"/>
      <c r="C370" s="80"/>
      <c r="D370" s="80"/>
      <c r="E370" s="80"/>
    </row>
    <row r="371" spans="1:5" ht="15.75">
      <c r="A371" s="80"/>
      <c r="B371" s="80"/>
      <c r="C371" s="80"/>
      <c r="D371" s="80"/>
      <c r="E371" s="80"/>
    </row>
    <row r="372" spans="1:5" ht="15.75">
      <c r="A372" s="80"/>
      <c r="B372" s="80"/>
      <c r="C372" s="80"/>
      <c r="D372" s="80"/>
      <c r="E372" s="80"/>
    </row>
    <row r="373" spans="1:5" ht="15.75">
      <c r="A373" s="80"/>
      <c r="B373" s="80"/>
      <c r="C373" s="80"/>
      <c r="D373" s="80"/>
      <c r="E373" s="80"/>
    </row>
    <row r="374" spans="1:5" ht="15.75">
      <c r="A374" s="80"/>
      <c r="B374" s="80"/>
      <c r="C374" s="80"/>
      <c r="D374" s="80"/>
      <c r="E374" s="80"/>
    </row>
    <row r="375" spans="1:5" ht="15.75">
      <c r="A375" s="80"/>
      <c r="B375" s="80"/>
      <c r="C375" s="80"/>
      <c r="D375" s="80"/>
      <c r="E375" s="80"/>
    </row>
    <row r="376" spans="1:5" ht="15.75">
      <c r="A376" s="80"/>
      <c r="B376" s="80"/>
      <c r="C376" s="80"/>
      <c r="D376" s="80"/>
      <c r="E376" s="80"/>
    </row>
    <row r="377" spans="1:5" ht="15.75">
      <c r="A377" s="80"/>
      <c r="B377" s="80"/>
      <c r="C377" s="80"/>
      <c r="D377" s="80"/>
      <c r="E377" s="80"/>
    </row>
    <row r="378" spans="1:5" ht="15.75">
      <c r="A378" s="80"/>
      <c r="B378" s="80"/>
      <c r="C378" s="80"/>
      <c r="D378" s="80"/>
      <c r="E378" s="80"/>
    </row>
    <row r="379" spans="1:5" ht="15.75">
      <c r="A379" s="80"/>
      <c r="B379" s="80"/>
      <c r="C379" s="80"/>
      <c r="D379" s="80"/>
      <c r="E379" s="80"/>
    </row>
    <row r="380" spans="1:5" ht="15.75">
      <c r="A380" s="80"/>
      <c r="B380" s="80"/>
      <c r="C380" s="80"/>
      <c r="D380" s="80"/>
      <c r="E380" s="80"/>
    </row>
    <row r="381" spans="1:5" ht="15.75">
      <c r="A381" s="80"/>
      <c r="B381" s="80"/>
      <c r="C381" s="80"/>
      <c r="D381" s="80"/>
      <c r="E381" s="80"/>
    </row>
    <row r="382" spans="1:5" ht="15.75">
      <c r="A382" s="80"/>
      <c r="B382" s="80"/>
      <c r="C382" s="80"/>
      <c r="D382" s="80"/>
      <c r="E382" s="80"/>
    </row>
    <row r="383" spans="1:5" ht="15.75">
      <c r="A383" s="80"/>
      <c r="B383" s="80"/>
      <c r="C383" s="80"/>
      <c r="D383" s="80"/>
      <c r="E383" s="80"/>
    </row>
    <row r="384" spans="1:5" ht="15.75">
      <c r="A384" s="80"/>
      <c r="B384" s="80"/>
      <c r="C384" s="80"/>
      <c r="D384" s="80"/>
      <c r="E384" s="80"/>
    </row>
    <row r="385" spans="1:5" ht="15.75">
      <c r="A385" s="80"/>
      <c r="B385" s="80"/>
      <c r="C385" s="80"/>
      <c r="D385" s="80"/>
      <c r="E385" s="80"/>
    </row>
    <row r="386" spans="1:5" ht="15.75">
      <c r="A386" s="80"/>
      <c r="B386" s="80"/>
      <c r="C386" s="80"/>
      <c r="D386" s="80"/>
      <c r="E386" s="80"/>
    </row>
    <row r="387" spans="1:5" ht="15.75">
      <c r="A387" s="80"/>
      <c r="B387" s="80"/>
      <c r="C387" s="80"/>
      <c r="D387" s="80"/>
      <c r="E387" s="80"/>
    </row>
    <row r="388" spans="1:5" ht="15.75">
      <c r="A388" s="80"/>
      <c r="B388" s="80"/>
      <c r="C388" s="80"/>
      <c r="D388" s="80"/>
      <c r="E388" s="80"/>
    </row>
    <row r="389" spans="1:5" ht="15.75">
      <c r="A389" s="80"/>
      <c r="B389" s="80"/>
      <c r="C389" s="80"/>
      <c r="D389" s="80"/>
      <c r="E389" s="80"/>
    </row>
    <row r="390" spans="1:5" ht="15.75">
      <c r="A390" s="80"/>
      <c r="B390" s="80"/>
      <c r="C390" s="80"/>
      <c r="D390" s="80"/>
      <c r="E390" s="80"/>
    </row>
    <row r="391" spans="1:5" ht="15.75">
      <c r="A391" s="80"/>
      <c r="B391" s="80"/>
      <c r="C391" s="80"/>
      <c r="D391" s="80"/>
      <c r="E391" s="80"/>
    </row>
    <row r="392" spans="1:5" ht="15.75">
      <c r="A392" s="80"/>
      <c r="B392" s="80"/>
      <c r="C392" s="80"/>
      <c r="D392" s="80"/>
      <c r="E392" s="80"/>
    </row>
    <row r="393" spans="1:5" ht="15.75">
      <c r="A393" s="80"/>
      <c r="B393" s="80"/>
      <c r="C393" s="80"/>
      <c r="D393" s="80"/>
      <c r="E393" s="80"/>
    </row>
    <row r="394" spans="1:5" ht="15.75">
      <c r="A394" s="80"/>
      <c r="B394" s="80"/>
      <c r="C394" s="80"/>
      <c r="D394" s="80"/>
      <c r="E394" s="80"/>
    </row>
    <row r="395" spans="1:5" ht="15.75">
      <c r="A395" s="80"/>
      <c r="B395" s="80"/>
      <c r="C395" s="80"/>
      <c r="D395" s="80"/>
      <c r="E395" s="80"/>
    </row>
    <row r="396" spans="1:5" ht="15.75">
      <c r="A396" s="80"/>
      <c r="B396" s="80"/>
      <c r="C396" s="80"/>
      <c r="D396" s="80"/>
      <c r="E396" s="80"/>
    </row>
    <row r="397" spans="1:5" ht="15.75">
      <c r="A397" s="80"/>
      <c r="B397" s="80"/>
      <c r="C397" s="80"/>
      <c r="D397" s="80"/>
      <c r="E397" s="80"/>
    </row>
    <row r="398" spans="1:5" ht="15.75">
      <c r="A398" s="80"/>
      <c r="B398" s="80"/>
      <c r="C398" s="80"/>
      <c r="D398" s="80"/>
      <c r="E398" s="80"/>
    </row>
    <row r="399" spans="1:5" ht="15.75">
      <c r="A399" s="80"/>
      <c r="B399" s="80"/>
      <c r="C399" s="80"/>
      <c r="D399" s="80"/>
      <c r="E399" s="80"/>
    </row>
    <row r="400" spans="1:5" ht="15.75">
      <c r="A400" s="80"/>
      <c r="B400" s="80"/>
      <c r="C400" s="80"/>
      <c r="D400" s="80"/>
      <c r="E400" s="80"/>
    </row>
    <row r="401" spans="1:5" ht="15.75">
      <c r="A401" s="80"/>
      <c r="B401" s="80"/>
      <c r="C401" s="80"/>
      <c r="D401" s="80"/>
      <c r="E401" s="80"/>
    </row>
    <row r="402" spans="1:5" ht="15.75">
      <c r="A402" s="80"/>
      <c r="B402" s="80"/>
      <c r="C402" s="80"/>
      <c r="D402" s="80"/>
      <c r="E402" s="80"/>
    </row>
    <row r="403" spans="1:5" ht="15.75">
      <c r="A403" s="80"/>
      <c r="B403" s="80"/>
      <c r="C403" s="80"/>
      <c r="D403" s="80"/>
      <c r="E403" s="80"/>
    </row>
    <row r="404" spans="1:5" ht="15.75">
      <c r="A404" s="80"/>
      <c r="B404" s="80"/>
      <c r="C404" s="80"/>
      <c r="D404" s="80"/>
      <c r="E404" s="80"/>
    </row>
    <row r="405" spans="1:5" ht="15.75">
      <c r="A405" s="80"/>
      <c r="B405" s="80"/>
      <c r="C405" s="80"/>
      <c r="D405" s="80"/>
      <c r="E405" s="80"/>
    </row>
    <row r="406" spans="1:5" ht="15.75">
      <c r="A406" s="80"/>
      <c r="B406" s="80"/>
      <c r="C406" s="80"/>
      <c r="D406" s="80"/>
      <c r="E406" s="80"/>
    </row>
    <row r="407" spans="1:5" ht="15.75">
      <c r="A407" s="80"/>
      <c r="B407" s="80"/>
      <c r="C407" s="80"/>
      <c r="D407" s="80"/>
      <c r="E407" s="80"/>
    </row>
    <row r="408" spans="1:5" ht="15.75">
      <c r="A408" s="80"/>
      <c r="B408" s="80"/>
      <c r="C408" s="80"/>
      <c r="D408" s="80"/>
      <c r="E408" s="80"/>
    </row>
    <row r="409" spans="1:5" ht="15.75">
      <c r="A409" s="80"/>
      <c r="B409" s="80"/>
      <c r="C409" s="80"/>
      <c r="D409" s="80"/>
      <c r="E409" s="80"/>
    </row>
    <row r="410" spans="1:5" ht="15.75">
      <c r="A410" s="80"/>
      <c r="B410" s="80"/>
      <c r="C410" s="80"/>
      <c r="D410" s="80"/>
      <c r="E410" s="80"/>
    </row>
    <row r="411" spans="1:5" ht="15.75">
      <c r="A411" s="80"/>
      <c r="B411" s="80"/>
      <c r="C411" s="80"/>
      <c r="D411" s="80"/>
      <c r="E411" s="80"/>
    </row>
    <row r="412" spans="1:5" ht="15.75">
      <c r="A412" s="80"/>
      <c r="B412" s="80"/>
      <c r="C412" s="80"/>
      <c r="D412" s="80"/>
      <c r="E412" s="80"/>
    </row>
  </sheetData>
  <sheetProtection/>
  <mergeCells count="9">
    <mergeCell ref="A1:E1"/>
    <mergeCell ref="A2:E2"/>
    <mergeCell ref="A3:E3"/>
    <mergeCell ref="A9:E9"/>
    <mergeCell ref="B12:B13"/>
    <mergeCell ref="D12:D13"/>
    <mergeCell ref="E12:E13"/>
    <mergeCell ref="A12:A13"/>
    <mergeCell ref="C12:C13"/>
  </mergeCells>
  <printOptions/>
  <pageMargins left="0.25" right="0.25" top="0.75" bottom="0.75" header="0.3" footer="0.3"/>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E42"/>
  <sheetViews>
    <sheetView showZeros="0" zoomScale="115" zoomScaleNormal="115" zoomScaleSheetLayoutView="100" zoomScalePageLayoutView="0" workbookViewId="0" topLeftCell="A1">
      <selection activeCell="C40" sqref="C40"/>
    </sheetView>
  </sheetViews>
  <sheetFormatPr defaultColWidth="11.421875" defaultRowHeight="15"/>
  <cols>
    <col min="1" max="1" width="4.7109375" style="2" customWidth="1"/>
    <col min="2" max="2" width="5.7109375" style="2" customWidth="1"/>
    <col min="3" max="3" width="38.8515625" style="2" customWidth="1"/>
    <col min="4" max="4" width="6.8515625" style="2" customWidth="1"/>
    <col min="5" max="5" width="7.421875" style="3" customWidth="1"/>
    <col min="6" max="16384" width="11.421875" style="1" customWidth="1"/>
  </cols>
  <sheetData>
    <row r="1" spans="1:5" ht="22.5" customHeight="1">
      <c r="A1" s="162" t="s">
        <v>490</v>
      </c>
      <c r="B1" s="162"/>
      <c r="C1" s="162"/>
      <c r="D1" s="162"/>
      <c r="E1" s="162"/>
    </row>
    <row r="2" spans="1:5" ht="15.75">
      <c r="A2" s="177" t="s">
        <v>520</v>
      </c>
      <c r="B2" s="177"/>
      <c r="C2" s="177"/>
      <c r="D2" s="177"/>
      <c r="E2" s="177"/>
    </row>
    <row r="3" spans="1:5" ht="15.75" customHeight="1">
      <c r="A3" s="164" t="s">
        <v>11</v>
      </c>
      <c r="B3" s="164"/>
      <c r="C3" s="164"/>
      <c r="D3" s="164"/>
      <c r="E3" s="164"/>
    </row>
    <row r="4" spans="1:5" ht="17.25" customHeight="1">
      <c r="A4" s="48"/>
      <c r="B4" s="48"/>
      <c r="C4" s="48"/>
      <c r="D4" s="48"/>
      <c r="E4" s="48"/>
    </row>
    <row r="5" spans="1:5" ht="15.75" customHeight="1">
      <c r="A5" s="1" t="s">
        <v>528</v>
      </c>
      <c r="B5" s="1"/>
      <c r="C5" s="1"/>
      <c r="D5" s="1"/>
      <c r="E5" s="1"/>
    </row>
    <row r="6" spans="1:5" ht="22.5" customHeight="1">
      <c r="A6" s="1" t="s">
        <v>526</v>
      </c>
      <c r="B6" s="1"/>
      <c r="C6" s="1"/>
      <c r="D6" s="1"/>
      <c r="E6" s="1"/>
    </row>
    <row r="7" spans="1:5" ht="16.5" customHeight="1">
      <c r="A7" s="1" t="s">
        <v>527</v>
      </c>
      <c r="B7" s="1"/>
      <c r="C7" s="1"/>
      <c r="D7" s="1"/>
      <c r="E7" s="1"/>
    </row>
    <row r="8" spans="1:5" ht="15.75" customHeight="1">
      <c r="A8" s="1" t="s">
        <v>531</v>
      </c>
      <c r="B8" s="1"/>
      <c r="C8" s="1"/>
      <c r="D8" s="1"/>
      <c r="E8" s="1"/>
    </row>
    <row r="9" spans="1:5" ht="15.75" customHeight="1">
      <c r="A9" s="176" t="s">
        <v>482</v>
      </c>
      <c r="B9" s="176"/>
      <c r="C9" s="176"/>
      <c r="D9" s="176"/>
      <c r="E9" s="176"/>
    </row>
    <row r="10" spans="1:5" ht="15.75" customHeight="1">
      <c r="A10" s="49"/>
      <c r="B10" s="49"/>
      <c r="C10" s="49"/>
      <c r="D10" s="49"/>
      <c r="E10" s="49"/>
    </row>
    <row r="11" spans="1:5" ht="18.75" customHeight="1" thickBot="1">
      <c r="A11" s="50"/>
      <c r="B11" s="50"/>
      <c r="C11" s="50"/>
      <c r="D11" s="50"/>
      <c r="E11" s="50"/>
    </row>
    <row r="12" spans="1:5" ht="15.75" customHeight="1">
      <c r="A12" s="165" t="s">
        <v>483</v>
      </c>
      <c r="B12" s="169" t="s">
        <v>484</v>
      </c>
      <c r="C12" s="167" t="s">
        <v>485</v>
      </c>
      <c r="D12" s="171" t="s">
        <v>4</v>
      </c>
      <c r="E12" s="173" t="s">
        <v>5</v>
      </c>
    </row>
    <row r="13" spans="1:5" ht="87" customHeight="1" thickBot="1">
      <c r="A13" s="166"/>
      <c r="B13" s="170"/>
      <c r="C13" s="168"/>
      <c r="D13" s="172"/>
      <c r="E13" s="174"/>
    </row>
    <row r="14" spans="1:5" ht="18" customHeight="1" thickBot="1">
      <c r="A14" s="51">
        <v>1</v>
      </c>
      <c r="B14" s="52" t="s">
        <v>314</v>
      </c>
      <c r="C14" s="52" t="s">
        <v>21</v>
      </c>
      <c r="D14" s="53">
        <v>4</v>
      </c>
      <c r="E14" s="53">
        <v>5</v>
      </c>
    </row>
    <row r="15" spans="1:5" ht="15.75">
      <c r="A15" s="88" t="s">
        <v>519</v>
      </c>
      <c r="B15" s="82"/>
      <c r="C15" s="82" t="s">
        <v>495</v>
      </c>
      <c r="D15" s="57"/>
      <c r="E15" s="57"/>
    </row>
    <row r="16" spans="1:5" ht="165">
      <c r="A16" s="89">
        <v>1</v>
      </c>
      <c r="B16" s="60" t="s">
        <v>486</v>
      </c>
      <c r="C16" s="61" t="s">
        <v>496</v>
      </c>
      <c r="D16" s="89" t="s">
        <v>61</v>
      </c>
      <c r="E16" s="62">
        <v>4.52</v>
      </c>
    </row>
    <row r="17" spans="1:5" ht="15.75">
      <c r="A17" s="89"/>
      <c r="B17" s="60"/>
      <c r="C17" s="84" t="s">
        <v>497</v>
      </c>
      <c r="D17" s="62" t="s">
        <v>8</v>
      </c>
      <c r="E17" s="62">
        <v>1</v>
      </c>
    </row>
    <row r="18" spans="1:5" ht="15.75">
      <c r="A18" s="89"/>
      <c r="B18" s="60"/>
      <c r="C18" s="84" t="s">
        <v>498</v>
      </c>
      <c r="D18" s="62" t="s">
        <v>8</v>
      </c>
      <c r="E18" s="62">
        <v>1</v>
      </c>
    </row>
    <row r="19" spans="1:5" ht="240">
      <c r="A19" s="89">
        <v>2</v>
      </c>
      <c r="B19" s="60" t="s">
        <v>486</v>
      </c>
      <c r="C19" s="61" t="s">
        <v>499</v>
      </c>
      <c r="D19" s="89" t="s">
        <v>61</v>
      </c>
      <c r="E19" s="62">
        <v>4.47</v>
      </c>
    </row>
    <row r="20" spans="1:5" ht="15.75">
      <c r="A20" s="89"/>
      <c r="B20" s="60"/>
      <c r="C20" s="84" t="s">
        <v>500</v>
      </c>
      <c r="D20" s="62" t="s">
        <v>8</v>
      </c>
      <c r="E20" s="62">
        <v>1</v>
      </c>
    </row>
    <row r="21" spans="1:5" ht="105">
      <c r="A21" s="89">
        <v>3</v>
      </c>
      <c r="B21" s="60" t="s">
        <v>486</v>
      </c>
      <c r="C21" s="61" t="s">
        <v>501</v>
      </c>
      <c r="D21" s="62" t="s">
        <v>8</v>
      </c>
      <c r="E21" s="62">
        <v>1</v>
      </c>
    </row>
    <row r="22" spans="1:5" ht="165">
      <c r="A22" s="89">
        <v>4</v>
      </c>
      <c r="B22" s="60" t="s">
        <v>486</v>
      </c>
      <c r="C22" s="61" t="s">
        <v>502</v>
      </c>
      <c r="D22" s="89" t="s">
        <v>61</v>
      </c>
      <c r="E22" s="62">
        <v>16.35</v>
      </c>
    </row>
    <row r="23" spans="1:5" ht="15.75">
      <c r="A23" s="89"/>
      <c r="B23" s="60"/>
      <c r="C23" s="84" t="s">
        <v>503</v>
      </c>
      <c r="D23" s="62" t="s">
        <v>8</v>
      </c>
      <c r="E23" s="62">
        <v>2</v>
      </c>
    </row>
    <row r="24" spans="1:5" ht="15.75">
      <c r="A24" s="89"/>
      <c r="B24" s="60"/>
      <c r="C24" s="84" t="s">
        <v>504</v>
      </c>
      <c r="D24" s="62" t="s">
        <v>8</v>
      </c>
      <c r="E24" s="62">
        <v>1</v>
      </c>
    </row>
    <row r="25" spans="1:5" ht="15.75">
      <c r="A25" s="89"/>
      <c r="B25" s="60"/>
      <c r="C25" s="84" t="s">
        <v>505</v>
      </c>
      <c r="D25" s="62" t="s">
        <v>8</v>
      </c>
      <c r="E25" s="62">
        <v>4</v>
      </c>
    </row>
    <row r="26" spans="1:5" ht="16.5" customHeight="1">
      <c r="A26" s="89"/>
      <c r="B26" s="60"/>
      <c r="C26" s="84" t="s">
        <v>506</v>
      </c>
      <c r="D26" s="62" t="s">
        <v>8</v>
      </c>
      <c r="E26" s="62">
        <v>1</v>
      </c>
    </row>
    <row r="27" spans="1:5" ht="255">
      <c r="A27" s="89">
        <v>5</v>
      </c>
      <c r="B27" s="60" t="s">
        <v>486</v>
      </c>
      <c r="C27" s="61" t="s">
        <v>507</v>
      </c>
      <c r="D27" s="89" t="s">
        <v>61</v>
      </c>
      <c r="E27" s="62">
        <v>13.23</v>
      </c>
    </row>
    <row r="28" spans="1:5" ht="15.75">
      <c r="A28" s="89"/>
      <c r="B28" s="60"/>
      <c r="C28" s="84" t="s">
        <v>508</v>
      </c>
      <c r="D28" s="62" t="s">
        <v>8</v>
      </c>
      <c r="E28" s="62">
        <v>4</v>
      </c>
    </row>
    <row r="29" spans="1:5" ht="15.75">
      <c r="A29" s="89"/>
      <c r="B29" s="60"/>
      <c r="C29" s="84" t="s">
        <v>509</v>
      </c>
      <c r="D29" s="62" t="s">
        <v>8</v>
      </c>
      <c r="E29" s="62">
        <v>3</v>
      </c>
    </row>
    <row r="30" spans="1:5" ht="15.75">
      <c r="A30" s="89"/>
      <c r="B30" s="60"/>
      <c r="C30" s="84" t="s">
        <v>510</v>
      </c>
      <c r="D30" s="62" t="s">
        <v>8</v>
      </c>
      <c r="E30" s="62">
        <v>1</v>
      </c>
    </row>
    <row r="31" spans="1:5" ht="165">
      <c r="A31" s="89">
        <v>6</v>
      </c>
      <c r="B31" s="60" t="s">
        <v>486</v>
      </c>
      <c r="C31" s="61" t="s">
        <v>511</v>
      </c>
      <c r="D31" s="89" t="s">
        <v>61</v>
      </c>
      <c r="E31" s="62">
        <v>3.44</v>
      </c>
    </row>
    <row r="32" spans="1:5" ht="15.75">
      <c r="A32" s="89"/>
      <c r="B32" s="60"/>
      <c r="C32" s="84" t="s">
        <v>512</v>
      </c>
      <c r="D32" s="62" t="s">
        <v>8</v>
      </c>
      <c r="E32" s="62">
        <v>2</v>
      </c>
    </row>
    <row r="33" spans="1:5" ht="75">
      <c r="A33" s="89">
        <v>7</v>
      </c>
      <c r="B33" s="60" t="s">
        <v>486</v>
      </c>
      <c r="C33" s="61" t="s">
        <v>513</v>
      </c>
      <c r="D33" s="62" t="s">
        <v>32</v>
      </c>
      <c r="E33" s="62">
        <v>1</v>
      </c>
    </row>
    <row r="34" spans="1:5" ht="15.75">
      <c r="A34" s="89"/>
      <c r="B34" s="60"/>
      <c r="C34" s="86" t="s">
        <v>514</v>
      </c>
      <c r="D34" s="62"/>
      <c r="E34" s="62"/>
    </row>
    <row r="35" spans="1:5" ht="135">
      <c r="A35" s="89">
        <v>8</v>
      </c>
      <c r="B35" s="60" t="s">
        <v>486</v>
      </c>
      <c r="C35" s="61" t="s">
        <v>515</v>
      </c>
      <c r="D35" s="62" t="s">
        <v>8</v>
      </c>
      <c r="E35" s="62">
        <v>2</v>
      </c>
    </row>
    <row r="36" spans="1:5" ht="90">
      <c r="A36" s="89">
        <v>9</v>
      </c>
      <c r="B36" s="60" t="s">
        <v>486</v>
      </c>
      <c r="C36" s="61" t="s">
        <v>516</v>
      </c>
      <c r="D36" s="62" t="s">
        <v>8</v>
      </c>
      <c r="E36" s="62">
        <v>10</v>
      </c>
    </row>
    <row r="37" spans="1:5" ht="105">
      <c r="A37" s="89">
        <v>10</v>
      </c>
      <c r="B37" s="60" t="s">
        <v>486</v>
      </c>
      <c r="C37" s="61" t="s">
        <v>535</v>
      </c>
      <c r="D37" s="62" t="s">
        <v>8</v>
      </c>
      <c r="E37" s="62">
        <v>1</v>
      </c>
    </row>
    <row r="38" spans="1:5" ht="105">
      <c r="A38" s="89">
        <v>11</v>
      </c>
      <c r="B38" s="60" t="s">
        <v>486</v>
      </c>
      <c r="C38" s="61" t="s">
        <v>536</v>
      </c>
      <c r="D38" s="62" t="s">
        <v>8</v>
      </c>
      <c r="E38" s="62">
        <v>1</v>
      </c>
    </row>
    <row r="39" spans="1:5" ht="15.75">
      <c r="A39" s="89"/>
      <c r="B39" s="60"/>
      <c r="C39" s="86" t="s">
        <v>517</v>
      </c>
      <c r="D39" s="62"/>
      <c r="E39" s="62"/>
    </row>
    <row r="40" spans="1:5" ht="90">
      <c r="A40" s="89">
        <v>12</v>
      </c>
      <c r="B40" s="60" t="s">
        <v>486</v>
      </c>
      <c r="C40" s="61" t="s">
        <v>518</v>
      </c>
      <c r="D40" s="62" t="s">
        <v>13</v>
      </c>
      <c r="E40" s="62">
        <v>2.07</v>
      </c>
    </row>
    <row r="41" spans="1:5" ht="15.75">
      <c r="A41" s="90" t="s">
        <v>281</v>
      </c>
      <c r="B41" s="60"/>
      <c r="C41" s="91" t="s">
        <v>0</v>
      </c>
      <c r="D41" s="92"/>
      <c r="E41" s="93"/>
    </row>
    <row r="42" spans="1:5" ht="150">
      <c r="A42" s="90"/>
      <c r="B42" s="60"/>
      <c r="C42" s="68" t="s">
        <v>6</v>
      </c>
      <c r="D42" s="92" t="s">
        <v>1</v>
      </c>
      <c r="E42" s="92">
        <v>1</v>
      </c>
    </row>
  </sheetData>
  <sheetProtection/>
  <mergeCells count="9">
    <mergeCell ref="A1:E1"/>
    <mergeCell ref="A3:E3"/>
    <mergeCell ref="A2:E2"/>
    <mergeCell ref="A9:E9"/>
    <mergeCell ref="B12:B13"/>
    <mergeCell ref="A12:A13"/>
    <mergeCell ref="C12:C13"/>
    <mergeCell ref="D12:D13"/>
    <mergeCell ref="E12:E13"/>
  </mergeCells>
  <printOptions/>
  <pageMargins left="0.8267716535433072" right="0.4724409448818898" top="1.1811023622047245" bottom="0.5905511811023623" header="0.31496062992125984" footer="0.31496062992125984"/>
  <pageSetup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dimension ref="A1:E59"/>
  <sheetViews>
    <sheetView showZeros="0" zoomScale="115" zoomScaleNormal="115" zoomScaleSheetLayoutView="85" zoomScalePageLayoutView="0" workbookViewId="0" topLeftCell="A1">
      <selection activeCell="C17" sqref="C17"/>
    </sheetView>
  </sheetViews>
  <sheetFormatPr defaultColWidth="11.421875" defaultRowHeight="15"/>
  <cols>
    <col min="1" max="2" width="6.28125" style="2" customWidth="1"/>
    <col min="3" max="3" width="45.421875" style="2" customWidth="1"/>
    <col min="4" max="4" width="8.8515625" style="2" customWidth="1"/>
    <col min="5" max="5" width="8.8515625" style="3" customWidth="1"/>
    <col min="6" max="16384" width="11.421875" style="1" customWidth="1"/>
  </cols>
  <sheetData>
    <row r="1" spans="1:5" ht="22.5" customHeight="1">
      <c r="A1" s="162" t="s">
        <v>489</v>
      </c>
      <c r="B1" s="162"/>
      <c r="C1" s="162"/>
      <c r="D1" s="162"/>
      <c r="E1" s="162"/>
    </row>
    <row r="2" spans="1:5" ht="19.5">
      <c r="A2" s="163" t="s">
        <v>257</v>
      </c>
      <c r="B2" s="163"/>
      <c r="C2" s="163"/>
      <c r="D2" s="163"/>
      <c r="E2" s="163"/>
    </row>
    <row r="3" spans="1:5" ht="15.75" customHeight="1">
      <c r="A3" s="164" t="s">
        <v>11</v>
      </c>
      <c r="B3" s="164"/>
      <c r="C3" s="164"/>
      <c r="D3" s="164"/>
      <c r="E3" s="164"/>
    </row>
    <row r="4" spans="1:5" ht="17.25" customHeight="1">
      <c r="A4" s="48"/>
      <c r="B4" s="48"/>
      <c r="C4" s="48"/>
      <c r="D4" s="48"/>
      <c r="E4" s="48"/>
    </row>
    <row r="5" spans="1:5" ht="15.75" customHeight="1">
      <c r="A5" s="1" t="s">
        <v>528</v>
      </c>
      <c r="B5" s="1"/>
      <c r="C5" s="1"/>
      <c r="D5" s="1"/>
      <c r="E5" s="1"/>
    </row>
    <row r="6" spans="1:5" ht="22.5" customHeight="1">
      <c r="A6" s="1" t="s">
        <v>526</v>
      </c>
      <c r="B6" s="1"/>
      <c r="C6" s="1"/>
      <c r="D6" s="1"/>
      <c r="E6" s="1"/>
    </row>
    <row r="7" spans="1:5" ht="16.5" customHeight="1">
      <c r="A7" s="1" t="s">
        <v>527</v>
      </c>
      <c r="B7" s="1"/>
      <c r="C7" s="1"/>
      <c r="D7" s="1"/>
      <c r="E7" s="1"/>
    </row>
    <row r="8" spans="1:5" ht="15.75" customHeight="1">
      <c r="A8" s="1" t="s">
        <v>531</v>
      </c>
      <c r="B8" s="1"/>
      <c r="C8" s="1"/>
      <c r="D8" s="1"/>
      <c r="E8" s="1"/>
    </row>
    <row r="9" spans="1:5" ht="15.75" customHeight="1">
      <c r="A9" s="176" t="s">
        <v>482</v>
      </c>
      <c r="B9" s="176"/>
      <c r="C9" s="176"/>
      <c r="D9" s="176"/>
      <c r="E9" s="176"/>
    </row>
    <row r="10" spans="1:5" ht="15.75" customHeight="1">
      <c r="A10" s="49"/>
      <c r="B10" s="49"/>
      <c r="C10" s="49"/>
      <c r="D10" s="49"/>
      <c r="E10" s="49"/>
    </row>
    <row r="11" spans="1:5" ht="18.75" customHeight="1" thickBot="1">
      <c r="A11" s="50"/>
      <c r="B11" s="50"/>
      <c r="C11" s="50"/>
      <c r="D11" s="50"/>
      <c r="E11" s="50"/>
    </row>
    <row r="12" spans="1:5" ht="15.75" customHeight="1">
      <c r="A12" s="165" t="s">
        <v>483</v>
      </c>
      <c r="B12" s="169" t="s">
        <v>484</v>
      </c>
      <c r="C12" s="167" t="s">
        <v>485</v>
      </c>
      <c r="D12" s="171" t="s">
        <v>4</v>
      </c>
      <c r="E12" s="173" t="s">
        <v>5</v>
      </c>
    </row>
    <row r="13" spans="1:5" ht="89.25" customHeight="1" thickBot="1">
      <c r="A13" s="166"/>
      <c r="B13" s="170"/>
      <c r="C13" s="168"/>
      <c r="D13" s="172"/>
      <c r="E13" s="174"/>
    </row>
    <row r="14" spans="1:5" ht="18" customHeight="1" thickBot="1">
      <c r="A14" s="51">
        <v>1</v>
      </c>
      <c r="B14" s="52" t="s">
        <v>314</v>
      </c>
      <c r="C14" s="52" t="s">
        <v>21</v>
      </c>
      <c r="D14" s="53">
        <v>4</v>
      </c>
      <c r="E14" s="53">
        <v>5</v>
      </c>
    </row>
    <row r="15" spans="1:5" ht="15.75">
      <c r="A15" s="94"/>
      <c r="B15" s="95"/>
      <c r="C15" s="96" t="s">
        <v>130</v>
      </c>
      <c r="D15" s="57"/>
      <c r="E15" s="97"/>
    </row>
    <row r="16" spans="1:5" ht="15.75">
      <c r="A16" s="98">
        <v>1</v>
      </c>
      <c r="B16" s="99"/>
      <c r="C16" s="100" t="s">
        <v>125</v>
      </c>
      <c r="D16" s="62"/>
      <c r="E16" s="63"/>
    </row>
    <row r="17" spans="1:5" ht="45">
      <c r="A17" s="101" t="s">
        <v>304</v>
      </c>
      <c r="B17" s="60" t="s">
        <v>486</v>
      </c>
      <c r="C17" s="61" t="s">
        <v>301</v>
      </c>
      <c r="D17" s="62" t="s">
        <v>2</v>
      </c>
      <c r="E17" s="63">
        <v>48</v>
      </c>
    </row>
    <row r="18" spans="1:5" ht="45">
      <c r="A18" s="101" t="s">
        <v>305</v>
      </c>
      <c r="B18" s="60" t="s">
        <v>486</v>
      </c>
      <c r="C18" s="61" t="s">
        <v>302</v>
      </c>
      <c r="D18" s="62" t="s">
        <v>2</v>
      </c>
      <c r="E18" s="63">
        <v>20</v>
      </c>
    </row>
    <row r="19" spans="1:5" ht="45">
      <c r="A19" s="101" t="s">
        <v>306</v>
      </c>
      <c r="B19" s="60" t="s">
        <v>486</v>
      </c>
      <c r="C19" s="61" t="s">
        <v>303</v>
      </c>
      <c r="D19" s="62" t="s">
        <v>2</v>
      </c>
      <c r="E19" s="63">
        <v>90</v>
      </c>
    </row>
    <row r="20" spans="1:5" ht="15.75">
      <c r="A20" s="101" t="s">
        <v>307</v>
      </c>
      <c r="B20" s="60" t="s">
        <v>486</v>
      </c>
      <c r="C20" s="61" t="s">
        <v>131</v>
      </c>
      <c r="D20" s="62" t="s">
        <v>9</v>
      </c>
      <c r="E20" s="63">
        <v>4</v>
      </c>
    </row>
    <row r="21" spans="1:5" ht="15.75">
      <c r="A21" s="101" t="s">
        <v>308</v>
      </c>
      <c r="B21" s="60" t="s">
        <v>486</v>
      </c>
      <c r="C21" s="61" t="s">
        <v>126</v>
      </c>
      <c r="D21" s="62" t="s">
        <v>9</v>
      </c>
      <c r="E21" s="63">
        <v>4</v>
      </c>
    </row>
    <row r="22" spans="1:5" ht="15.75">
      <c r="A22" s="101" t="s">
        <v>309</v>
      </c>
      <c r="B22" s="60" t="s">
        <v>486</v>
      </c>
      <c r="C22" s="61" t="s">
        <v>127</v>
      </c>
      <c r="D22" s="62" t="s">
        <v>9</v>
      </c>
      <c r="E22" s="63">
        <v>30</v>
      </c>
    </row>
    <row r="23" spans="1:5" ht="15.75">
      <c r="A23" s="101" t="s">
        <v>310</v>
      </c>
      <c r="B23" s="60" t="s">
        <v>486</v>
      </c>
      <c r="C23" s="61" t="s">
        <v>123</v>
      </c>
      <c r="D23" s="62" t="s">
        <v>8</v>
      </c>
      <c r="E23" s="63">
        <v>1</v>
      </c>
    </row>
    <row r="24" spans="1:5" ht="15.75">
      <c r="A24" s="101" t="s">
        <v>311</v>
      </c>
      <c r="B24" s="60" t="s">
        <v>486</v>
      </c>
      <c r="C24" s="61" t="s">
        <v>132</v>
      </c>
      <c r="D24" s="62" t="s">
        <v>9</v>
      </c>
      <c r="E24" s="63">
        <v>4</v>
      </c>
    </row>
    <row r="25" spans="1:5" ht="15.75">
      <c r="A25" s="101" t="s">
        <v>312</v>
      </c>
      <c r="B25" s="60" t="s">
        <v>486</v>
      </c>
      <c r="C25" s="61" t="s">
        <v>133</v>
      </c>
      <c r="D25" s="62" t="s">
        <v>9</v>
      </c>
      <c r="E25" s="63">
        <v>2</v>
      </c>
    </row>
    <row r="26" spans="1:5" ht="15.75">
      <c r="A26" s="101" t="s">
        <v>313</v>
      </c>
      <c r="B26" s="60" t="s">
        <v>486</v>
      </c>
      <c r="C26" s="61" t="s">
        <v>121</v>
      </c>
      <c r="D26" s="62" t="s">
        <v>2</v>
      </c>
      <c r="E26" s="63">
        <v>158</v>
      </c>
    </row>
    <row r="27" spans="1:5" ht="15.75">
      <c r="A27" s="102" t="s">
        <v>314</v>
      </c>
      <c r="B27" s="103"/>
      <c r="C27" s="100" t="s">
        <v>128</v>
      </c>
      <c r="D27" s="62"/>
      <c r="E27" s="63"/>
    </row>
    <row r="28" spans="1:5" ht="45">
      <c r="A28" s="101" t="s">
        <v>26</v>
      </c>
      <c r="B28" s="60" t="s">
        <v>486</v>
      </c>
      <c r="C28" s="104" t="s">
        <v>135</v>
      </c>
      <c r="D28" s="62" t="s">
        <v>2</v>
      </c>
      <c r="E28" s="63">
        <v>50</v>
      </c>
    </row>
    <row r="29" spans="1:5" ht="45">
      <c r="A29" s="101" t="s">
        <v>27</v>
      </c>
      <c r="B29" s="60" t="s">
        <v>486</v>
      </c>
      <c r="C29" s="104" t="s">
        <v>134</v>
      </c>
      <c r="D29" s="62" t="s">
        <v>2</v>
      </c>
      <c r="E29" s="63">
        <v>20</v>
      </c>
    </row>
    <row r="30" spans="1:5" ht="45">
      <c r="A30" s="101" t="s">
        <v>28</v>
      </c>
      <c r="B30" s="60" t="s">
        <v>486</v>
      </c>
      <c r="C30" s="104" t="s">
        <v>136</v>
      </c>
      <c r="D30" s="62" t="s">
        <v>2</v>
      </c>
      <c r="E30" s="63">
        <v>12</v>
      </c>
    </row>
    <row r="31" spans="1:5" ht="45">
      <c r="A31" s="101" t="s">
        <v>31</v>
      </c>
      <c r="B31" s="60" t="s">
        <v>486</v>
      </c>
      <c r="C31" s="104" t="s">
        <v>129</v>
      </c>
      <c r="D31" s="62" t="s">
        <v>2</v>
      </c>
      <c r="E31" s="63">
        <v>69</v>
      </c>
    </row>
    <row r="32" spans="1:5" ht="15.75">
      <c r="A32" s="101" t="s">
        <v>29</v>
      </c>
      <c r="B32" s="60" t="s">
        <v>486</v>
      </c>
      <c r="C32" s="104" t="s">
        <v>131</v>
      </c>
      <c r="D32" s="62" t="s">
        <v>9</v>
      </c>
      <c r="E32" s="63">
        <v>4</v>
      </c>
    </row>
    <row r="33" spans="1:5" ht="15.75">
      <c r="A33" s="101" t="s">
        <v>148</v>
      </c>
      <c r="B33" s="60" t="s">
        <v>486</v>
      </c>
      <c r="C33" s="104" t="s">
        <v>126</v>
      </c>
      <c r="D33" s="62" t="s">
        <v>9</v>
      </c>
      <c r="E33" s="63">
        <v>4</v>
      </c>
    </row>
    <row r="34" spans="1:5" ht="15.75">
      <c r="A34" s="101" t="s">
        <v>149</v>
      </c>
      <c r="B34" s="60" t="s">
        <v>486</v>
      </c>
      <c r="C34" s="104" t="s">
        <v>137</v>
      </c>
      <c r="D34" s="62" t="s">
        <v>9</v>
      </c>
      <c r="E34" s="63">
        <v>1</v>
      </c>
    </row>
    <row r="35" spans="1:5" ht="15.75">
      <c r="A35" s="101" t="s">
        <v>150</v>
      </c>
      <c r="B35" s="60" t="s">
        <v>486</v>
      </c>
      <c r="C35" s="104" t="s">
        <v>138</v>
      </c>
      <c r="D35" s="62" t="s">
        <v>9</v>
      </c>
      <c r="E35" s="63">
        <v>1</v>
      </c>
    </row>
    <row r="36" spans="1:5" ht="15.75">
      <c r="A36" s="101" t="s">
        <v>151</v>
      </c>
      <c r="B36" s="60" t="s">
        <v>486</v>
      </c>
      <c r="C36" s="104" t="s">
        <v>127</v>
      </c>
      <c r="D36" s="62" t="s">
        <v>9</v>
      </c>
      <c r="E36" s="63">
        <v>21</v>
      </c>
    </row>
    <row r="37" spans="1:5" ht="45">
      <c r="A37" s="101" t="s">
        <v>152</v>
      </c>
      <c r="B37" s="60" t="s">
        <v>486</v>
      </c>
      <c r="C37" s="104" t="s">
        <v>189</v>
      </c>
      <c r="D37" s="62" t="s">
        <v>8</v>
      </c>
      <c r="E37" s="63">
        <v>2</v>
      </c>
    </row>
    <row r="38" spans="1:5" ht="30">
      <c r="A38" s="101" t="s">
        <v>153</v>
      </c>
      <c r="B38" s="60" t="s">
        <v>486</v>
      </c>
      <c r="C38" s="104" t="s">
        <v>139</v>
      </c>
      <c r="D38" s="62" t="s">
        <v>8</v>
      </c>
      <c r="E38" s="63">
        <v>1</v>
      </c>
    </row>
    <row r="39" spans="1:5" ht="15.75">
      <c r="A39" s="101" t="s">
        <v>154</v>
      </c>
      <c r="B39" s="60" t="s">
        <v>486</v>
      </c>
      <c r="C39" s="104" t="s">
        <v>140</v>
      </c>
      <c r="D39" s="62" t="s">
        <v>8</v>
      </c>
      <c r="E39" s="63">
        <v>9</v>
      </c>
    </row>
    <row r="40" spans="1:5" ht="15.75">
      <c r="A40" s="101" t="s">
        <v>155</v>
      </c>
      <c r="B40" s="60" t="s">
        <v>486</v>
      </c>
      <c r="C40" s="104" t="s">
        <v>141</v>
      </c>
      <c r="D40" s="62" t="s">
        <v>8</v>
      </c>
      <c r="E40" s="63">
        <v>14</v>
      </c>
    </row>
    <row r="41" spans="1:5" ht="15.75">
      <c r="A41" s="101" t="s">
        <v>156</v>
      </c>
      <c r="B41" s="60" t="s">
        <v>486</v>
      </c>
      <c r="C41" s="104" t="s">
        <v>123</v>
      </c>
      <c r="D41" s="62" t="s">
        <v>8</v>
      </c>
      <c r="E41" s="63">
        <v>1</v>
      </c>
    </row>
    <row r="42" spans="1:5" ht="15.75">
      <c r="A42" s="101" t="s">
        <v>157</v>
      </c>
      <c r="B42" s="60" t="s">
        <v>486</v>
      </c>
      <c r="C42" s="104" t="s">
        <v>132</v>
      </c>
      <c r="D42" s="62" t="s">
        <v>32</v>
      </c>
      <c r="E42" s="63">
        <v>4</v>
      </c>
    </row>
    <row r="43" spans="1:5" ht="15.75">
      <c r="A43" s="101" t="s">
        <v>158</v>
      </c>
      <c r="B43" s="60" t="s">
        <v>486</v>
      </c>
      <c r="C43" s="104" t="s">
        <v>133</v>
      </c>
      <c r="D43" s="62" t="s">
        <v>32</v>
      </c>
      <c r="E43" s="63">
        <v>2</v>
      </c>
    </row>
    <row r="44" spans="1:5" ht="15.75">
      <c r="A44" s="101" t="s">
        <v>159</v>
      </c>
      <c r="B44" s="60" t="s">
        <v>486</v>
      </c>
      <c r="C44" s="104" t="s">
        <v>121</v>
      </c>
      <c r="D44" s="62" t="s">
        <v>2</v>
      </c>
      <c r="E44" s="63">
        <v>151</v>
      </c>
    </row>
    <row r="45" spans="1:5" ht="15.75">
      <c r="A45" s="102" t="s">
        <v>21</v>
      </c>
      <c r="B45" s="103"/>
      <c r="C45" s="100" t="s">
        <v>122</v>
      </c>
      <c r="D45" s="62"/>
      <c r="E45" s="63"/>
    </row>
    <row r="46" spans="1:5" ht="45">
      <c r="A46" s="101" t="s">
        <v>316</v>
      </c>
      <c r="B46" s="60" t="s">
        <v>486</v>
      </c>
      <c r="C46" s="104" t="s">
        <v>315</v>
      </c>
      <c r="D46" s="62" t="s">
        <v>2</v>
      </c>
      <c r="E46" s="63">
        <v>80</v>
      </c>
    </row>
    <row r="47" spans="1:5" ht="45">
      <c r="A47" s="101" t="s">
        <v>317</v>
      </c>
      <c r="B47" s="60" t="s">
        <v>486</v>
      </c>
      <c r="C47" s="61" t="s">
        <v>409</v>
      </c>
      <c r="D47" s="62" t="s">
        <v>2</v>
      </c>
      <c r="E47" s="63">
        <v>5</v>
      </c>
    </row>
    <row r="48" spans="1:5" ht="45">
      <c r="A48" s="101" t="s">
        <v>318</v>
      </c>
      <c r="B48" s="60" t="s">
        <v>486</v>
      </c>
      <c r="C48" s="104" t="s">
        <v>146</v>
      </c>
      <c r="D48" s="62" t="s">
        <v>8</v>
      </c>
      <c r="E48" s="63">
        <v>8</v>
      </c>
    </row>
    <row r="49" spans="1:5" ht="30">
      <c r="A49" s="101" t="s">
        <v>319</v>
      </c>
      <c r="B49" s="60" t="s">
        <v>486</v>
      </c>
      <c r="C49" s="104" t="s">
        <v>142</v>
      </c>
      <c r="D49" s="62" t="s">
        <v>8</v>
      </c>
      <c r="E49" s="63">
        <v>9</v>
      </c>
    </row>
    <row r="50" spans="1:5" ht="15.75">
      <c r="A50" s="101" t="s">
        <v>320</v>
      </c>
      <c r="B50" s="60" t="s">
        <v>486</v>
      </c>
      <c r="C50" s="104" t="s">
        <v>147</v>
      </c>
      <c r="D50" s="62" t="s">
        <v>32</v>
      </c>
      <c r="E50" s="63">
        <v>2</v>
      </c>
    </row>
    <row r="51" spans="1:5" ht="30">
      <c r="A51" s="101" t="s">
        <v>321</v>
      </c>
      <c r="B51" s="60" t="s">
        <v>486</v>
      </c>
      <c r="C51" s="104" t="s">
        <v>143</v>
      </c>
      <c r="D51" s="62" t="s">
        <v>8</v>
      </c>
      <c r="E51" s="63">
        <v>1</v>
      </c>
    </row>
    <row r="52" spans="1:5" ht="30">
      <c r="A52" s="101" t="s">
        <v>322</v>
      </c>
      <c r="B52" s="60" t="s">
        <v>486</v>
      </c>
      <c r="C52" s="104" t="s">
        <v>144</v>
      </c>
      <c r="D52" s="62" t="s">
        <v>8</v>
      </c>
      <c r="E52" s="63">
        <v>3</v>
      </c>
    </row>
    <row r="53" spans="1:5" ht="30">
      <c r="A53" s="101" t="s">
        <v>323</v>
      </c>
      <c r="B53" s="60" t="s">
        <v>486</v>
      </c>
      <c r="C53" s="104" t="s">
        <v>145</v>
      </c>
      <c r="D53" s="62" t="s">
        <v>8</v>
      </c>
      <c r="E53" s="63">
        <v>3</v>
      </c>
    </row>
    <row r="54" spans="1:5" ht="45">
      <c r="A54" s="101" t="s">
        <v>324</v>
      </c>
      <c r="B54" s="60" t="s">
        <v>486</v>
      </c>
      <c r="C54" s="104" t="s">
        <v>455</v>
      </c>
      <c r="D54" s="62" t="s">
        <v>453</v>
      </c>
      <c r="E54" s="63">
        <v>297.5</v>
      </c>
    </row>
    <row r="55" spans="1:5" ht="15.75">
      <c r="A55" s="101" t="s">
        <v>325</v>
      </c>
      <c r="B55" s="60" t="s">
        <v>486</v>
      </c>
      <c r="C55" s="104" t="s">
        <v>123</v>
      </c>
      <c r="D55" s="62" t="s">
        <v>15</v>
      </c>
      <c r="E55" s="63">
        <v>1</v>
      </c>
    </row>
    <row r="56" spans="1:5" ht="15.75">
      <c r="A56" s="101" t="s">
        <v>326</v>
      </c>
      <c r="B56" s="60" t="s">
        <v>486</v>
      </c>
      <c r="C56" s="104" t="s">
        <v>124</v>
      </c>
      <c r="D56" s="62" t="s">
        <v>2</v>
      </c>
      <c r="E56" s="63">
        <v>85</v>
      </c>
    </row>
    <row r="57" spans="1:5" ht="15.75">
      <c r="A57" s="101" t="s">
        <v>454</v>
      </c>
      <c r="B57" s="60" t="s">
        <v>486</v>
      </c>
      <c r="C57" s="104" t="s">
        <v>20</v>
      </c>
      <c r="D57" s="62" t="s">
        <v>8</v>
      </c>
      <c r="E57" s="63">
        <v>1</v>
      </c>
    </row>
    <row r="58" spans="1:5" s="78" customFormat="1" ht="15">
      <c r="A58" s="73" t="s">
        <v>281</v>
      </c>
      <c r="B58" s="87"/>
      <c r="C58" s="105" t="s">
        <v>0</v>
      </c>
      <c r="D58" s="76"/>
      <c r="E58" s="77"/>
    </row>
    <row r="59" spans="1:5" s="78" customFormat="1" ht="120">
      <c r="A59" s="73"/>
      <c r="B59" s="87"/>
      <c r="C59" s="79" t="s">
        <v>6</v>
      </c>
      <c r="D59" s="76" t="s">
        <v>1</v>
      </c>
      <c r="E59" s="76">
        <v>1</v>
      </c>
    </row>
  </sheetData>
  <sheetProtection/>
  <mergeCells count="9">
    <mergeCell ref="A9:E9"/>
    <mergeCell ref="B12:B13"/>
    <mergeCell ref="A12:A13"/>
    <mergeCell ref="A1:E1"/>
    <mergeCell ref="A2:E2"/>
    <mergeCell ref="A3:E3"/>
    <mergeCell ref="C12:C13"/>
    <mergeCell ref="D12:D13"/>
    <mergeCell ref="E12:E13"/>
  </mergeCells>
  <printOptions/>
  <pageMargins left="0.8267716535433072" right="0.4724409448818898" top="1.1811023622047245" bottom="0.5905511811023623"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E64"/>
  <sheetViews>
    <sheetView showZeros="0" zoomScaleSheetLayoutView="70" zoomScalePageLayoutView="0" workbookViewId="0" topLeftCell="A1">
      <selection activeCell="C28" sqref="C28"/>
    </sheetView>
  </sheetViews>
  <sheetFormatPr defaultColWidth="11.421875" defaultRowHeight="15"/>
  <cols>
    <col min="1" max="2" width="6.28125" style="2" customWidth="1"/>
    <col min="3" max="3" width="46.00390625" style="2" customWidth="1"/>
    <col min="4" max="4" width="7.00390625" style="2" customWidth="1"/>
    <col min="5" max="5" width="8.00390625" style="3" customWidth="1"/>
    <col min="6" max="16384" width="11.421875" style="1" customWidth="1"/>
  </cols>
  <sheetData>
    <row r="1" spans="1:5" ht="22.5" customHeight="1">
      <c r="A1" s="162" t="s">
        <v>492</v>
      </c>
      <c r="B1" s="162"/>
      <c r="C1" s="162"/>
      <c r="D1" s="162"/>
      <c r="E1" s="162"/>
    </row>
    <row r="2" spans="1:5" ht="19.5">
      <c r="A2" s="163" t="s">
        <v>62</v>
      </c>
      <c r="B2" s="163"/>
      <c r="C2" s="163"/>
      <c r="D2" s="163"/>
      <c r="E2" s="163"/>
    </row>
    <row r="3" spans="1:5" ht="15.75" customHeight="1">
      <c r="A3" s="164" t="s">
        <v>11</v>
      </c>
      <c r="B3" s="164"/>
      <c r="C3" s="164"/>
      <c r="D3" s="164"/>
      <c r="E3" s="164"/>
    </row>
    <row r="4" spans="1:5" ht="17.25" customHeight="1">
      <c r="A4" s="48"/>
      <c r="B4" s="48"/>
      <c r="C4" s="48"/>
      <c r="D4" s="48"/>
      <c r="E4" s="48"/>
    </row>
    <row r="5" spans="1:5" ht="15.75" customHeight="1">
      <c r="A5" s="1" t="s">
        <v>528</v>
      </c>
      <c r="B5" s="1"/>
      <c r="C5" s="1"/>
      <c r="D5" s="1"/>
      <c r="E5" s="1"/>
    </row>
    <row r="6" spans="1:5" ht="22.5" customHeight="1">
      <c r="A6" s="1" t="s">
        <v>526</v>
      </c>
      <c r="B6" s="1"/>
      <c r="C6" s="1"/>
      <c r="D6" s="1"/>
      <c r="E6" s="1"/>
    </row>
    <row r="7" spans="1:5" ht="16.5" customHeight="1">
      <c r="A7" s="1" t="s">
        <v>527</v>
      </c>
      <c r="B7" s="1"/>
      <c r="C7" s="1"/>
      <c r="D7" s="1"/>
      <c r="E7" s="1"/>
    </row>
    <row r="8" spans="1:5" ht="15.75" customHeight="1">
      <c r="A8" s="1" t="s">
        <v>531</v>
      </c>
      <c r="B8" s="1"/>
      <c r="C8" s="1"/>
      <c r="D8" s="1"/>
      <c r="E8" s="1"/>
    </row>
    <row r="9" spans="1:5" ht="15.75" customHeight="1">
      <c r="A9" s="176" t="s">
        <v>482</v>
      </c>
      <c r="B9" s="176"/>
      <c r="C9" s="176"/>
      <c r="D9" s="176"/>
      <c r="E9" s="176"/>
    </row>
    <row r="10" spans="1:5" ht="15.75" customHeight="1">
      <c r="A10" s="49"/>
      <c r="B10" s="49"/>
      <c r="C10" s="49"/>
      <c r="D10" s="49"/>
      <c r="E10" s="49"/>
    </row>
    <row r="11" spans="1:5" ht="18.75" customHeight="1" thickBot="1">
      <c r="A11" s="50"/>
      <c r="B11" s="50"/>
      <c r="C11" s="50"/>
      <c r="D11" s="50"/>
      <c r="E11" s="50"/>
    </row>
    <row r="12" spans="1:5" ht="15.75" customHeight="1">
      <c r="A12" s="165" t="s">
        <v>483</v>
      </c>
      <c r="B12" s="169" t="s">
        <v>484</v>
      </c>
      <c r="C12" s="167" t="s">
        <v>485</v>
      </c>
      <c r="D12" s="171" t="s">
        <v>4</v>
      </c>
      <c r="E12" s="173" t="s">
        <v>5</v>
      </c>
    </row>
    <row r="13" spans="1:5" ht="81" customHeight="1" thickBot="1">
      <c r="A13" s="166"/>
      <c r="B13" s="170"/>
      <c r="C13" s="168"/>
      <c r="D13" s="172"/>
      <c r="E13" s="174"/>
    </row>
    <row r="14" spans="1:5" ht="18" customHeight="1" thickBot="1">
      <c r="A14" s="51">
        <v>1</v>
      </c>
      <c r="B14" s="52" t="s">
        <v>314</v>
      </c>
      <c r="C14" s="52" t="s">
        <v>21</v>
      </c>
      <c r="D14" s="53">
        <v>4</v>
      </c>
      <c r="E14" s="53">
        <v>5</v>
      </c>
    </row>
    <row r="15" spans="1:5" ht="15.75">
      <c r="A15" s="106"/>
      <c r="B15" s="107"/>
      <c r="C15" s="108" t="s">
        <v>33</v>
      </c>
      <c r="D15" s="57"/>
      <c r="E15" s="97"/>
    </row>
    <row r="16" spans="1:5" ht="30">
      <c r="A16" s="101" t="s">
        <v>7</v>
      </c>
      <c r="B16" s="60" t="s">
        <v>486</v>
      </c>
      <c r="C16" s="109" t="s">
        <v>36</v>
      </c>
      <c r="D16" s="62" t="s">
        <v>9</v>
      </c>
      <c r="E16" s="63">
        <v>2</v>
      </c>
    </row>
    <row r="17" spans="1:5" ht="30">
      <c r="A17" s="101" t="s">
        <v>314</v>
      </c>
      <c r="B17" s="60" t="s">
        <v>486</v>
      </c>
      <c r="C17" s="109" t="s">
        <v>37</v>
      </c>
      <c r="D17" s="62" t="s">
        <v>9</v>
      </c>
      <c r="E17" s="63">
        <v>6</v>
      </c>
    </row>
    <row r="18" spans="1:5" ht="30">
      <c r="A18" s="101" t="s">
        <v>21</v>
      </c>
      <c r="B18" s="60" t="s">
        <v>486</v>
      </c>
      <c r="C18" s="109" t="s">
        <v>38</v>
      </c>
      <c r="D18" s="62" t="s">
        <v>9</v>
      </c>
      <c r="E18" s="63">
        <v>2</v>
      </c>
    </row>
    <row r="19" spans="1:5" ht="30">
      <c r="A19" s="101" t="s">
        <v>22</v>
      </c>
      <c r="B19" s="60" t="s">
        <v>486</v>
      </c>
      <c r="C19" s="109" t="s">
        <v>39</v>
      </c>
      <c r="D19" s="62" t="s">
        <v>9</v>
      </c>
      <c r="E19" s="63">
        <v>2</v>
      </c>
    </row>
    <row r="20" spans="1:5" ht="30">
      <c r="A20" s="101" t="s">
        <v>23</v>
      </c>
      <c r="B20" s="60" t="s">
        <v>486</v>
      </c>
      <c r="C20" s="109" t="s">
        <v>40</v>
      </c>
      <c r="D20" s="62" t="s">
        <v>9</v>
      </c>
      <c r="E20" s="63">
        <v>1</v>
      </c>
    </row>
    <row r="21" spans="1:5" ht="30">
      <c r="A21" s="101" t="s">
        <v>24</v>
      </c>
      <c r="B21" s="60" t="s">
        <v>486</v>
      </c>
      <c r="C21" s="109" t="s">
        <v>41</v>
      </c>
      <c r="D21" s="62" t="s">
        <v>9</v>
      </c>
      <c r="E21" s="63">
        <v>1</v>
      </c>
    </row>
    <row r="22" spans="1:5" ht="30">
      <c r="A22" s="101" t="s">
        <v>25</v>
      </c>
      <c r="B22" s="60" t="s">
        <v>486</v>
      </c>
      <c r="C22" s="109" t="s">
        <v>42</v>
      </c>
      <c r="D22" s="62" t="s">
        <v>9</v>
      </c>
      <c r="E22" s="63">
        <v>4</v>
      </c>
    </row>
    <row r="23" spans="1:5" ht="30">
      <c r="A23" s="101" t="s">
        <v>184</v>
      </c>
      <c r="B23" s="60" t="s">
        <v>486</v>
      </c>
      <c r="C23" s="109" t="s">
        <v>43</v>
      </c>
      <c r="D23" s="62" t="s">
        <v>9</v>
      </c>
      <c r="E23" s="63">
        <v>6</v>
      </c>
    </row>
    <row r="24" spans="1:5" ht="15.75">
      <c r="A24" s="101" t="s">
        <v>185</v>
      </c>
      <c r="B24" s="60" t="s">
        <v>486</v>
      </c>
      <c r="C24" s="109" t="s">
        <v>34</v>
      </c>
      <c r="D24" s="62" t="s">
        <v>9</v>
      </c>
      <c r="E24" s="63">
        <v>11</v>
      </c>
    </row>
    <row r="25" spans="1:5" ht="15.75">
      <c r="A25" s="101" t="s">
        <v>327</v>
      </c>
      <c r="B25" s="60" t="s">
        <v>486</v>
      </c>
      <c r="C25" s="109" t="s">
        <v>35</v>
      </c>
      <c r="D25" s="62" t="s">
        <v>8</v>
      </c>
      <c r="E25" s="63">
        <v>1</v>
      </c>
    </row>
    <row r="26" spans="1:5" ht="15.75">
      <c r="A26" s="102"/>
      <c r="B26" s="103"/>
      <c r="C26" s="110" t="s">
        <v>44</v>
      </c>
      <c r="D26" s="62"/>
      <c r="E26" s="63"/>
    </row>
    <row r="27" spans="1:5" ht="45">
      <c r="A27" s="101" t="s">
        <v>328</v>
      </c>
      <c r="B27" s="60" t="s">
        <v>486</v>
      </c>
      <c r="C27" s="109" t="s">
        <v>537</v>
      </c>
      <c r="D27" s="62" t="s">
        <v>8</v>
      </c>
      <c r="E27" s="63">
        <v>1</v>
      </c>
    </row>
    <row r="28" spans="1:5" ht="15.75">
      <c r="A28" s="101" t="s">
        <v>186</v>
      </c>
      <c r="B28" s="60" t="s">
        <v>486</v>
      </c>
      <c r="C28" s="109" t="s">
        <v>50</v>
      </c>
      <c r="D28" s="62" t="s">
        <v>9</v>
      </c>
      <c r="E28" s="63">
        <v>1</v>
      </c>
    </row>
    <row r="29" spans="1:5" ht="15.75">
      <c r="A29" s="101" t="s">
        <v>187</v>
      </c>
      <c r="B29" s="60" t="s">
        <v>486</v>
      </c>
      <c r="C29" s="109" t="s">
        <v>45</v>
      </c>
      <c r="D29" s="62" t="s">
        <v>8</v>
      </c>
      <c r="E29" s="63">
        <v>1</v>
      </c>
    </row>
    <row r="30" spans="1:5" ht="15.75">
      <c r="A30" s="101"/>
      <c r="B30" s="111"/>
      <c r="C30" s="110" t="s">
        <v>46</v>
      </c>
      <c r="D30" s="62"/>
      <c r="E30" s="63"/>
    </row>
    <row r="31" spans="1:5" ht="45">
      <c r="A31" s="101" t="s">
        <v>331</v>
      </c>
      <c r="B31" s="60" t="s">
        <v>486</v>
      </c>
      <c r="C31" s="109" t="s">
        <v>359</v>
      </c>
      <c r="D31" s="62" t="s">
        <v>8</v>
      </c>
      <c r="E31" s="63">
        <v>2</v>
      </c>
    </row>
    <row r="32" spans="1:5" ht="15.75">
      <c r="A32" s="101" t="s">
        <v>332</v>
      </c>
      <c r="B32" s="60" t="s">
        <v>486</v>
      </c>
      <c r="C32" s="109" t="s">
        <v>50</v>
      </c>
      <c r="D32" s="62" t="s">
        <v>9</v>
      </c>
      <c r="E32" s="63">
        <v>1</v>
      </c>
    </row>
    <row r="33" spans="1:5" ht="15.75">
      <c r="A33" s="101" t="s">
        <v>188</v>
      </c>
      <c r="B33" s="60" t="s">
        <v>486</v>
      </c>
      <c r="C33" s="109" t="s">
        <v>45</v>
      </c>
      <c r="D33" s="62" t="s">
        <v>8</v>
      </c>
      <c r="E33" s="63">
        <v>1</v>
      </c>
    </row>
    <row r="34" spans="1:5" ht="15.75">
      <c r="A34" s="101"/>
      <c r="B34" s="111"/>
      <c r="C34" s="110" t="s">
        <v>47</v>
      </c>
      <c r="D34" s="62"/>
      <c r="E34" s="63"/>
    </row>
    <row r="35" spans="1:5" ht="45">
      <c r="A35" s="101" t="s">
        <v>333</v>
      </c>
      <c r="B35" s="60" t="s">
        <v>486</v>
      </c>
      <c r="C35" s="109" t="s">
        <v>360</v>
      </c>
      <c r="D35" s="62" t="s">
        <v>8</v>
      </c>
      <c r="E35" s="63">
        <v>1</v>
      </c>
    </row>
    <row r="36" spans="1:5" ht="15.75">
      <c r="A36" s="101" t="s">
        <v>334</v>
      </c>
      <c r="B36" s="60" t="s">
        <v>486</v>
      </c>
      <c r="C36" s="109" t="s">
        <v>50</v>
      </c>
      <c r="D36" s="62" t="s">
        <v>9</v>
      </c>
      <c r="E36" s="63">
        <v>1</v>
      </c>
    </row>
    <row r="37" spans="1:5" ht="15.75">
      <c r="A37" s="101" t="s">
        <v>335</v>
      </c>
      <c r="B37" s="60" t="s">
        <v>486</v>
      </c>
      <c r="C37" s="109" t="s">
        <v>45</v>
      </c>
      <c r="D37" s="62" t="s">
        <v>8</v>
      </c>
      <c r="E37" s="63">
        <v>1</v>
      </c>
    </row>
    <row r="38" spans="1:5" ht="15.75">
      <c r="A38" s="101"/>
      <c r="B38" s="111"/>
      <c r="C38" s="110" t="s">
        <v>48</v>
      </c>
      <c r="D38" s="62"/>
      <c r="E38" s="63"/>
    </row>
    <row r="39" spans="1:5" ht="15.75">
      <c r="A39" s="101" t="s">
        <v>336</v>
      </c>
      <c r="B39" s="60" t="s">
        <v>486</v>
      </c>
      <c r="C39" s="109" t="s">
        <v>49</v>
      </c>
      <c r="D39" s="62" t="s">
        <v>9</v>
      </c>
      <c r="E39" s="63">
        <v>1</v>
      </c>
    </row>
    <row r="40" spans="1:5" ht="15.75">
      <c r="A40" s="101" t="s">
        <v>337</v>
      </c>
      <c r="B40" s="60" t="s">
        <v>486</v>
      </c>
      <c r="C40" s="109" t="s">
        <v>50</v>
      </c>
      <c r="D40" s="62" t="s">
        <v>9</v>
      </c>
      <c r="E40" s="63">
        <v>1</v>
      </c>
    </row>
    <row r="41" spans="1:5" ht="15.75">
      <c r="A41" s="101"/>
      <c r="B41" s="111"/>
      <c r="C41" s="110" t="s">
        <v>51</v>
      </c>
      <c r="D41" s="62"/>
      <c r="E41" s="63"/>
    </row>
    <row r="42" spans="1:5" ht="15.75">
      <c r="A42" s="101" t="s">
        <v>329</v>
      </c>
      <c r="B42" s="60" t="s">
        <v>486</v>
      </c>
      <c r="C42" s="109" t="s">
        <v>52</v>
      </c>
      <c r="D42" s="62" t="s">
        <v>30</v>
      </c>
      <c r="E42" s="63">
        <v>38</v>
      </c>
    </row>
    <row r="43" spans="1:5" ht="15.75">
      <c r="A43" s="101" t="s">
        <v>338</v>
      </c>
      <c r="B43" s="60" t="s">
        <v>486</v>
      </c>
      <c r="C43" s="109" t="s">
        <v>53</v>
      </c>
      <c r="D43" s="62" t="s">
        <v>30</v>
      </c>
      <c r="E43" s="63">
        <v>14</v>
      </c>
    </row>
    <row r="44" spans="1:5" ht="15.75">
      <c r="A44" s="101" t="s">
        <v>339</v>
      </c>
      <c r="B44" s="60" t="s">
        <v>486</v>
      </c>
      <c r="C44" s="109" t="s">
        <v>54</v>
      </c>
      <c r="D44" s="62" t="s">
        <v>30</v>
      </c>
      <c r="E44" s="63">
        <v>11</v>
      </c>
    </row>
    <row r="45" spans="1:5" ht="15.75">
      <c r="A45" s="101" t="s">
        <v>340</v>
      </c>
      <c r="B45" s="60" t="s">
        <v>486</v>
      </c>
      <c r="C45" s="109" t="s">
        <v>55</v>
      </c>
      <c r="D45" s="62" t="s">
        <v>30</v>
      </c>
      <c r="E45" s="63">
        <v>32</v>
      </c>
    </row>
    <row r="46" spans="1:5" ht="15.75">
      <c r="A46" s="101" t="s">
        <v>341</v>
      </c>
      <c r="B46" s="60" t="s">
        <v>486</v>
      </c>
      <c r="C46" s="109" t="s">
        <v>56</v>
      </c>
      <c r="D46" s="62" t="s">
        <v>30</v>
      </c>
      <c r="E46" s="63">
        <v>1</v>
      </c>
    </row>
    <row r="47" spans="1:5" ht="15.75">
      <c r="A47" s="101" t="s">
        <v>342</v>
      </c>
      <c r="B47" s="60" t="s">
        <v>486</v>
      </c>
      <c r="C47" s="109" t="s">
        <v>57</v>
      </c>
      <c r="D47" s="62" t="s">
        <v>30</v>
      </c>
      <c r="E47" s="63">
        <v>2</v>
      </c>
    </row>
    <row r="48" spans="1:5" ht="30">
      <c r="A48" s="101" t="s">
        <v>343</v>
      </c>
      <c r="B48" s="60" t="s">
        <v>486</v>
      </c>
      <c r="C48" s="109" t="s">
        <v>361</v>
      </c>
      <c r="D48" s="62" t="s">
        <v>61</v>
      </c>
      <c r="E48" s="63">
        <v>8</v>
      </c>
    </row>
    <row r="49" spans="1:5" ht="30">
      <c r="A49" s="101" t="s">
        <v>344</v>
      </c>
      <c r="B49" s="60" t="s">
        <v>486</v>
      </c>
      <c r="C49" s="109" t="s">
        <v>362</v>
      </c>
      <c r="D49" s="62" t="s">
        <v>9</v>
      </c>
      <c r="E49" s="63">
        <v>1</v>
      </c>
    </row>
    <row r="50" spans="1:5" ht="15.75">
      <c r="A50" s="101" t="s">
        <v>345</v>
      </c>
      <c r="B50" s="60" t="s">
        <v>486</v>
      </c>
      <c r="C50" s="109" t="s">
        <v>59</v>
      </c>
      <c r="D50" s="62" t="s">
        <v>9</v>
      </c>
      <c r="E50" s="63">
        <v>1</v>
      </c>
    </row>
    <row r="51" spans="1:5" s="6" customFormat="1" ht="16.5" customHeight="1">
      <c r="A51" s="101" t="s">
        <v>346</v>
      </c>
      <c r="B51" s="60" t="s">
        <v>486</v>
      </c>
      <c r="C51" s="61" t="s">
        <v>363</v>
      </c>
      <c r="D51" s="62" t="s">
        <v>9</v>
      </c>
      <c r="E51" s="63">
        <v>3</v>
      </c>
    </row>
    <row r="52" spans="1:5" s="6" customFormat="1" ht="16.5" customHeight="1">
      <c r="A52" s="101" t="s">
        <v>347</v>
      </c>
      <c r="B52" s="60" t="s">
        <v>486</v>
      </c>
      <c r="C52" s="61" t="s">
        <v>364</v>
      </c>
      <c r="D52" s="62" t="s">
        <v>9</v>
      </c>
      <c r="E52" s="63">
        <v>4</v>
      </c>
    </row>
    <row r="53" spans="1:5" ht="18" customHeight="1">
      <c r="A53" s="101" t="s">
        <v>330</v>
      </c>
      <c r="B53" s="60" t="s">
        <v>486</v>
      </c>
      <c r="C53" s="109" t="s">
        <v>365</v>
      </c>
      <c r="D53" s="62" t="s">
        <v>9</v>
      </c>
      <c r="E53" s="63">
        <v>1</v>
      </c>
    </row>
    <row r="54" spans="1:5" ht="30">
      <c r="A54" s="101" t="s">
        <v>348</v>
      </c>
      <c r="B54" s="60" t="s">
        <v>486</v>
      </c>
      <c r="C54" s="109" t="s">
        <v>366</v>
      </c>
      <c r="D54" s="62" t="s">
        <v>9</v>
      </c>
      <c r="E54" s="63">
        <v>1</v>
      </c>
    </row>
    <row r="55" spans="1:5" ht="30">
      <c r="A55" s="101" t="s">
        <v>349</v>
      </c>
      <c r="B55" s="60" t="s">
        <v>486</v>
      </c>
      <c r="C55" s="109" t="s">
        <v>367</v>
      </c>
      <c r="D55" s="62" t="s">
        <v>9</v>
      </c>
      <c r="E55" s="63">
        <v>1</v>
      </c>
    </row>
    <row r="56" spans="1:5" ht="30">
      <c r="A56" s="101" t="s">
        <v>350</v>
      </c>
      <c r="B56" s="60" t="s">
        <v>486</v>
      </c>
      <c r="C56" s="109" t="s">
        <v>368</v>
      </c>
      <c r="D56" s="62" t="s">
        <v>9</v>
      </c>
      <c r="E56" s="63">
        <v>1</v>
      </c>
    </row>
    <row r="57" spans="1:5" ht="15.75">
      <c r="A57" s="101" t="s">
        <v>351</v>
      </c>
      <c r="B57" s="60" t="s">
        <v>486</v>
      </c>
      <c r="C57" s="109" t="s">
        <v>60</v>
      </c>
      <c r="D57" s="62" t="s">
        <v>8</v>
      </c>
      <c r="E57" s="63">
        <v>1</v>
      </c>
    </row>
    <row r="58" spans="1:5" ht="15.75">
      <c r="A58" s="101" t="s">
        <v>352</v>
      </c>
      <c r="B58" s="60" t="s">
        <v>486</v>
      </c>
      <c r="C58" s="109" t="s">
        <v>58</v>
      </c>
      <c r="D58" s="62" t="s">
        <v>8</v>
      </c>
      <c r="E58" s="63">
        <v>1</v>
      </c>
    </row>
    <row r="59" spans="1:5" ht="15.75">
      <c r="A59" s="101" t="s">
        <v>353</v>
      </c>
      <c r="B59" s="60" t="s">
        <v>486</v>
      </c>
      <c r="C59" s="109" t="s">
        <v>357</v>
      </c>
      <c r="D59" s="62" t="s">
        <v>8</v>
      </c>
      <c r="E59" s="63">
        <v>1</v>
      </c>
    </row>
    <row r="60" spans="1:5" ht="15.75">
      <c r="A60" s="101" t="s">
        <v>354</v>
      </c>
      <c r="B60" s="60" t="s">
        <v>486</v>
      </c>
      <c r="C60" s="109" t="s">
        <v>358</v>
      </c>
      <c r="D60" s="62" t="s">
        <v>8</v>
      </c>
      <c r="E60" s="63">
        <v>1</v>
      </c>
    </row>
    <row r="61" spans="1:5" ht="15.75">
      <c r="A61" s="101" t="s">
        <v>355</v>
      </c>
      <c r="B61" s="60" t="s">
        <v>486</v>
      </c>
      <c r="C61" s="109" t="s">
        <v>369</v>
      </c>
      <c r="D61" s="62" t="s">
        <v>8</v>
      </c>
      <c r="E61" s="63">
        <v>1</v>
      </c>
    </row>
    <row r="62" spans="1:5" ht="15.75">
      <c r="A62" s="101" t="s">
        <v>356</v>
      </c>
      <c r="B62" s="60" t="s">
        <v>486</v>
      </c>
      <c r="C62" s="109" t="s">
        <v>20</v>
      </c>
      <c r="D62" s="62" t="s">
        <v>8</v>
      </c>
      <c r="E62" s="63">
        <v>1</v>
      </c>
    </row>
    <row r="63" spans="1:5" s="78" customFormat="1" ht="15">
      <c r="A63" s="73" t="s">
        <v>281</v>
      </c>
      <c r="B63" s="87"/>
      <c r="C63" s="112" t="s">
        <v>0</v>
      </c>
      <c r="D63" s="76"/>
      <c r="E63" s="77"/>
    </row>
    <row r="64" spans="1:5" s="78" customFormat="1" ht="120">
      <c r="A64" s="73"/>
      <c r="B64" s="87"/>
      <c r="C64" s="113" t="s">
        <v>6</v>
      </c>
      <c r="D64" s="76" t="s">
        <v>1</v>
      </c>
      <c r="E64" s="76">
        <v>1</v>
      </c>
    </row>
  </sheetData>
  <sheetProtection/>
  <mergeCells count="9">
    <mergeCell ref="B12:B13"/>
    <mergeCell ref="A9:E9"/>
    <mergeCell ref="A1:E1"/>
    <mergeCell ref="A2:E2"/>
    <mergeCell ref="A3:E3"/>
    <mergeCell ref="C12:C13"/>
    <mergeCell ref="D12:D13"/>
    <mergeCell ref="E12:E13"/>
    <mergeCell ref="A12:A13"/>
  </mergeCells>
  <printOptions/>
  <pageMargins left="0.8267716535433072" right="0.4724409448818898" top="1.1811023622047245"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F78"/>
  <sheetViews>
    <sheetView showZeros="0" zoomScale="115" zoomScaleNormal="115" zoomScaleSheetLayoutView="100" zoomScalePageLayoutView="0" workbookViewId="0" topLeftCell="A1">
      <selection activeCell="G13" sqref="G13"/>
    </sheetView>
  </sheetViews>
  <sheetFormatPr defaultColWidth="11.421875" defaultRowHeight="15"/>
  <cols>
    <col min="1" max="2" width="6.28125" style="2" customWidth="1"/>
    <col min="3" max="3" width="47.28125" style="2" customWidth="1"/>
    <col min="4" max="4" width="18.421875" style="2" customWidth="1"/>
    <col min="5" max="5" width="7.57421875" style="2" customWidth="1"/>
    <col min="6" max="6" width="9.28125" style="3" customWidth="1"/>
    <col min="7" max="16384" width="11.421875" style="1" customWidth="1"/>
  </cols>
  <sheetData>
    <row r="1" spans="1:6" ht="22.5" customHeight="1">
      <c r="A1" s="162" t="s">
        <v>493</v>
      </c>
      <c r="B1" s="162"/>
      <c r="C1" s="162"/>
      <c r="D1" s="162"/>
      <c r="E1" s="162"/>
      <c r="F1" s="162"/>
    </row>
    <row r="2" spans="1:6" ht="19.5">
      <c r="A2" s="163" t="s">
        <v>254</v>
      </c>
      <c r="B2" s="163"/>
      <c r="C2" s="163"/>
      <c r="D2" s="163"/>
      <c r="E2" s="163"/>
      <c r="F2" s="163"/>
    </row>
    <row r="3" spans="1:6" ht="15.75" customHeight="1">
      <c r="A3" s="164" t="s">
        <v>11</v>
      </c>
      <c r="B3" s="164"/>
      <c r="C3" s="164"/>
      <c r="D3" s="164"/>
      <c r="E3" s="164"/>
      <c r="F3" s="164"/>
    </row>
    <row r="4" spans="1:6" ht="17.25" customHeight="1">
      <c r="A4" s="48"/>
      <c r="B4" s="48"/>
      <c r="C4" s="48"/>
      <c r="D4" s="48"/>
      <c r="E4" s="48"/>
      <c r="F4" s="114"/>
    </row>
    <row r="5" spans="1:6" ht="15.75" customHeight="1">
      <c r="A5" s="1" t="s">
        <v>528</v>
      </c>
      <c r="B5" s="1"/>
      <c r="C5" s="1"/>
      <c r="D5" s="1"/>
      <c r="E5" s="1"/>
      <c r="F5" s="114"/>
    </row>
    <row r="6" spans="1:6" ht="22.5" customHeight="1">
      <c r="A6" s="1" t="s">
        <v>526</v>
      </c>
      <c r="B6" s="1"/>
      <c r="C6" s="1"/>
      <c r="D6" s="1"/>
      <c r="E6" s="1"/>
      <c r="F6" s="114"/>
    </row>
    <row r="7" spans="1:6" ht="16.5" customHeight="1">
      <c r="A7" s="1" t="s">
        <v>527</v>
      </c>
      <c r="B7" s="1"/>
      <c r="C7" s="1"/>
      <c r="D7" s="1"/>
      <c r="E7" s="1"/>
      <c r="F7" s="114"/>
    </row>
    <row r="8" spans="1:6" ht="15.75" customHeight="1">
      <c r="A8" s="1" t="s">
        <v>531</v>
      </c>
      <c r="B8" s="1"/>
      <c r="C8" s="1"/>
      <c r="D8" s="1"/>
      <c r="E8" s="1"/>
      <c r="F8" s="114"/>
    </row>
    <row r="9" spans="1:6" ht="15.75" customHeight="1">
      <c r="A9" s="176" t="s">
        <v>482</v>
      </c>
      <c r="B9" s="176"/>
      <c r="C9" s="176"/>
      <c r="D9" s="176"/>
      <c r="E9" s="176"/>
      <c r="F9" s="115"/>
    </row>
    <row r="10" spans="1:6" ht="15.75" customHeight="1">
      <c r="A10" s="49"/>
      <c r="B10" s="49"/>
      <c r="C10" s="49"/>
      <c r="D10" s="49"/>
      <c r="E10" s="49"/>
      <c r="F10" s="49"/>
    </row>
    <row r="11" spans="1:6" ht="18.75" customHeight="1" thickBot="1">
      <c r="A11" s="50"/>
      <c r="B11" s="50"/>
      <c r="C11" s="50"/>
      <c r="D11" s="50"/>
      <c r="E11" s="50"/>
      <c r="F11" s="50"/>
    </row>
    <row r="12" spans="1:6" ht="15.75" customHeight="1">
      <c r="A12" s="165" t="s">
        <v>483</v>
      </c>
      <c r="B12" s="169" t="s">
        <v>484</v>
      </c>
      <c r="C12" s="178" t="s">
        <v>10</v>
      </c>
      <c r="D12" s="179"/>
      <c r="E12" s="171" t="s">
        <v>4</v>
      </c>
      <c r="F12" s="173" t="s">
        <v>5</v>
      </c>
    </row>
    <row r="13" spans="1:6" ht="99" customHeight="1" thickBot="1">
      <c r="A13" s="166"/>
      <c r="B13" s="170"/>
      <c r="C13" s="180"/>
      <c r="D13" s="181"/>
      <c r="E13" s="172"/>
      <c r="F13" s="174"/>
    </row>
    <row r="14" spans="1:6" ht="18" customHeight="1" thickBot="1">
      <c r="A14" s="51">
        <v>1</v>
      </c>
      <c r="B14" s="52" t="s">
        <v>314</v>
      </c>
      <c r="C14" s="52" t="s">
        <v>21</v>
      </c>
      <c r="D14" s="53">
        <v>4</v>
      </c>
      <c r="E14" s="53">
        <v>4</v>
      </c>
      <c r="F14" s="53">
        <v>5</v>
      </c>
    </row>
    <row r="15" spans="1:6" ht="29.25">
      <c r="A15" s="106">
        <v>1</v>
      </c>
      <c r="B15" s="107"/>
      <c r="C15" s="108" t="s">
        <v>190</v>
      </c>
      <c r="D15" s="116"/>
      <c r="E15" s="57"/>
      <c r="F15" s="97"/>
    </row>
    <row r="16" spans="1:6" ht="15.75">
      <c r="A16" s="101" t="s">
        <v>304</v>
      </c>
      <c r="B16" s="60" t="s">
        <v>486</v>
      </c>
      <c r="C16" s="61" t="s">
        <v>370</v>
      </c>
      <c r="D16" s="61"/>
      <c r="E16" s="62" t="s">
        <v>8</v>
      </c>
      <c r="F16" s="63">
        <v>1</v>
      </c>
    </row>
    <row r="17" spans="1:6" ht="30">
      <c r="A17" s="101" t="s">
        <v>305</v>
      </c>
      <c r="B17" s="60" t="s">
        <v>486</v>
      </c>
      <c r="C17" s="61" t="s">
        <v>191</v>
      </c>
      <c r="D17" s="61"/>
      <c r="E17" s="62" t="s">
        <v>8</v>
      </c>
      <c r="F17" s="63">
        <v>8</v>
      </c>
    </row>
    <row r="18" spans="1:6" ht="15.75">
      <c r="A18" s="102" t="s">
        <v>314</v>
      </c>
      <c r="B18" s="103"/>
      <c r="C18" s="86" t="s">
        <v>192</v>
      </c>
      <c r="D18" s="61"/>
      <c r="E18" s="62"/>
      <c r="F18" s="63"/>
    </row>
    <row r="19" spans="1:6" ht="15.75">
      <c r="A19" s="101" t="s">
        <v>26</v>
      </c>
      <c r="B19" s="60" t="s">
        <v>486</v>
      </c>
      <c r="C19" s="61" t="s">
        <v>371</v>
      </c>
      <c r="D19" s="61"/>
      <c r="E19" s="62" t="s">
        <v>2</v>
      </c>
      <c r="F19" s="63">
        <v>10</v>
      </c>
    </row>
    <row r="20" spans="1:6" ht="15.75">
      <c r="A20" s="101" t="s">
        <v>27</v>
      </c>
      <c r="B20" s="60" t="s">
        <v>486</v>
      </c>
      <c r="C20" s="61" t="s">
        <v>193</v>
      </c>
      <c r="D20" s="61"/>
      <c r="E20" s="62" t="s">
        <v>2</v>
      </c>
      <c r="F20" s="63">
        <v>250</v>
      </c>
    </row>
    <row r="21" spans="1:6" ht="15.75">
      <c r="A21" s="101" t="s">
        <v>28</v>
      </c>
      <c r="B21" s="60" t="s">
        <v>486</v>
      </c>
      <c r="C21" s="61" t="s">
        <v>194</v>
      </c>
      <c r="D21" s="61"/>
      <c r="E21" s="62" t="s">
        <v>2</v>
      </c>
      <c r="F21" s="63">
        <v>120</v>
      </c>
    </row>
    <row r="22" spans="1:6" ht="15.75">
      <c r="A22" s="101" t="s">
        <v>31</v>
      </c>
      <c r="B22" s="60" t="s">
        <v>486</v>
      </c>
      <c r="C22" s="61" t="s">
        <v>195</v>
      </c>
      <c r="D22" s="61"/>
      <c r="E22" s="62" t="s">
        <v>2</v>
      </c>
      <c r="F22" s="63">
        <v>1400</v>
      </c>
    </row>
    <row r="23" spans="1:6" ht="15.75">
      <c r="A23" s="101" t="s">
        <v>29</v>
      </c>
      <c r="B23" s="60" t="s">
        <v>486</v>
      </c>
      <c r="C23" s="61" t="s">
        <v>196</v>
      </c>
      <c r="D23" s="61"/>
      <c r="E23" s="62" t="s">
        <v>2</v>
      </c>
      <c r="F23" s="63">
        <v>650</v>
      </c>
    </row>
    <row r="24" spans="1:6" ht="15.75">
      <c r="A24" s="101" t="s">
        <v>148</v>
      </c>
      <c r="B24" s="60" t="s">
        <v>486</v>
      </c>
      <c r="C24" s="61" t="s">
        <v>197</v>
      </c>
      <c r="D24" s="61"/>
      <c r="E24" s="62" t="s">
        <v>2</v>
      </c>
      <c r="F24" s="63">
        <v>40</v>
      </c>
    </row>
    <row r="25" spans="1:6" ht="30">
      <c r="A25" s="101" t="s">
        <v>149</v>
      </c>
      <c r="B25" s="60" t="s">
        <v>486</v>
      </c>
      <c r="C25" s="61" t="s">
        <v>372</v>
      </c>
      <c r="D25" s="61"/>
      <c r="E25" s="62" t="s">
        <v>2</v>
      </c>
      <c r="F25" s="63">
        <v>60</v>
      </c>
    </row>
    <row r="26" spans="1:6" ht="30">
      <c r="A26" s="101" t="s">
        <v>150</v>
      </c>
      <c r="B26" s="60" t="s">
        <v>486</v>
      </c>
      <c r="C26" s="104" t="s">
        <v>198</v>
      </c>
      <c r="D26" s="104"/>
      <c r="E26" s="62" t="s">
        <v>9</v>
      </c>
      <c r="F26" s="63">
        <v>2</v>
      </c>
    </row>
    <row r="27" spans="1:6" ht="15.75">
      <c r="A27" s="101" t="s">
        <v>151</v>
      </c>
      <c r="B27" s="60" t="s">
        <v>486</v>
      </c>
      <c r="C27" s="104" t="s">
        <v>199</v>
      </c>
      <c r="D27" s="104"/>
      <c r="E27" s="62" t="s">
        <v>9</v>
      </c>
      <c r="F27" s="63">
        <v>100</v>
      </c>
    </row>
    <row r="28" spans="1:6" ht="15.75">
      <c r="A28" s="101" t="s">
        <v>152</v>
      </c>
      <c r="B28" s="60" t="s">
        <v>486</v>
      </c>
      <c r="C28" s="104" t="s">
        <v>200</v>
      </c>
      <c r="D28" s="104"/>
      <c r="E28" s="62" t="s">
        <v>9</v>
      </c>
      <c r="F28" s="63">
        <v>100</v>
      </c>
    </row>
    <row r="29" spans="1:6" ht="15.75">
      <c r="A29" s="101" t="s">
        <v>153</v>
      </c>
      <c r="B29" s="60" t="s">
        <v>486</v>
      </c>
      <c r="C29" s="104" t="s">
        <v>201</v>
      </c>
      <c r="D29" s="104"/>
      <c r="E29" s="62" t="s">
        <v>8</v>
      </c>
      <c r="F29" s="63">
        <v>1</v>
      </c>
    </row>
    <row r="30" spans="1:6" ht="30">
      <c r="A30" s="101" t="s">
        <v>154</v>
      </c>
      <c r="B30" s="60" t="s">
        <v>486</v>
      </c>
      <c r="C30" s="61" t="s">
        <v>202</v>
      </c>
      <c r="D30" s="61" t="s">
        <v>246</v>
      </c>
      <c r="E30" s="62" t="s">
        <v>8</v>
      </c>
      <c r="F30" s="63">
        <v>1</v>
      </c>
    </row>
    <row r="31" spans="1:6" ht="30">
      <c r="A31" s="101" t="s">
        <v>155</v>
      </c>
      <c r="B31" s="60" t="s">
        <v>486</v>
      </c>
      <c r="C31" s="61" t="s">
        <v>203</v>
      </c>
      <c r="D31" s="61" t="s">
        <v>246</v>
      </c>
      <c r="E31" s="62" t="s">
        <v>8</v>
      </c>
      <c r="F31" s="63">
        <v>1</v>
      </c>
    </row>
    <row r="32" spans="1:6" ht="45">
      <c r="A32" s="101" t="s">
        <v>156</v>
      </c>
      <c r="B32" s="60" t="s">
        <v>486</v>
      </c>
      <c r="C32" s="104" t="s">
        <v>204</v>
      </c>
      <c r="D32" s="104"/>
      <c r="E32" s="62" t="s">
        <v>8</v>
      </c>
      <c r="F32" s="63">
        <v>1</v>
      </c>
    </row>
    <row r="33" spans="1:6" ht="15.75">
      <c r="A33" s="102" t="s">
        <v>21</v>
      </c>
      <c r="B33" s="103"/>
      <c r="C33" s="100" t="s">
        <v>205</v>
      </c>
      <c r="D33" s="104"/>
      <c r="E33" s="62"/>
      <c r="F33" s="63"/>
    </row>
    <row r="34" spans="1:6" ht="30">
      <c r="A34" s="101" t="s">
        <v>316</v>
      </c>
      <c r="B34" s="60" t="s">
        <v>486</v>
      </c>
      <c r="C34" s="104" t="s">
        <v>206</v>
      </c>
      <c r="D34" s="104"/>
      <c r="E34" s="62" t="s">
        <v>9</v>
      </c>
      <c r="F34" s="63">
        <v>56</v>
      </c>
    </row>
    <row r="35" spans="1:6" ht="30">
      <c r="A35" s="101" t="s">
        <v>317</v>
      </c>
      <c r="B35" s="60" t="s">
        <v>486</v>
      </c>
      <c r="C35" s="104" t="s">
        <v>207</v>
      </c>
      <c r="D35" s="104"/>
      <c r="E35" s="62" t="s">
        <v>9</v>
      </c>
      <c r="F35" s="63">
        <v>16</v>
      </c>
    </row>
    <row r="36" spans="1:6" ht="30">
      <c r="A36" s="101" t="s">
        <v>318</v>
      </c>
      <c r="B36" s="60" t="s">
        <v>486</v>
      </c>
      <c r="C36" s="104" t="s">
        <v>208</v>
      </c>
      <c r="D36" s="104"/>
      <c r="E36" s="62" t="s">
        <v>9</v>
      </c>
      <c r="F36" s="63">
        <v>4</v>
      </c>
    </row>
    <row r="37" spans="1:6" ht="15.75">
      <c r="A37" s="101" t="s">
        <v>319</v>
      </c>
      <c r="B37" s="60" t="s">
        <v>486</v>
      </c>
      <c r="C37" s="104" t="s">
        <v>209</v>
      </c>
      <c r="D37" s="104"/>
      <c r="E37" s="62" t="s">
        <v>9</v>
      </c>
      <c r="F37" s="63">
        <v>13</v>
      </c>
    </row>
    <row r="38" spans="1:6" ht="15.75">
      <c r="A38" s="101" t="s">
        <v>320</v>
      </c>
      <c r="B38" s="60" t="s">
        <v>486</v>
      </c>
      <c r="C38" s="104" t="s">
        <v>210</v>
      </c>
      <c r="D38" s="104"/>
      <c r="E38" s="62" t="s">
        <v>9</v>
      </c>
      <c r="F38" s="63">
        <v>5</v>
      </c>
    </row>
    <row r="39" spans="1:6" ht="45">
      <c r="A39" s="101" t="s">
        <v>321</v>
      </c>
      <c r="B39" s="60" t="s">
        <v>486</v>
      </c>
      <c r="C39" s="104" t="s">
        <v>204</v>
      </c>
      <c r="D39" s="104"/>
      <c r="E39" s="62" t="s">
        <v>8</v>
      </c>
      <c r="F39" s="63">
        <v>1</v>
      </c>
    </row>
    <row r="40" spans="1:6" ht="15.75">
      <c r="A40" s="101" t="s">
        <v>532</v>
      </c>
      <c r="B40" s="111"/>
      <c r="C40" s="100" t="s">
        <v>211</v>
      </c>
      <c r="D40" s="104"/>
      <c r="E40" s="62"/>
      <c r="F40" s="63"/>
    </row>
    <row r="41" spans="1:6" ht="60.75" customHeight="1">
      <c r="A41" s="101" t="s">
        <v>373</v>
      </c>
      <c r="B41" s="60" t="s">
        <v>486</v>
      </c>
      <c r="C41" s="61" t="s">
        <v>212</v>
      </c>
      <c r="D41" s="61"/>
      <c r="E41" s="62" t="s">
        <v>9</v>
      </c>
      <c r="F41" s="63">
        <v>1</v>
      </c>
    </row>
    <row r="42" spans="1:6" ht="45">
      <c r="A42" s="101" t="s">
        <v>374</v>
      </c>
      <c r="B42" s="60" t="s">
        <v>486</v>
      </c>
      <c r="C42" s="104" t="s">
        <v>213</v>
      </c>
      <c r="D42" s="104"/>
      <c r="E42" s="62" t="s">
        <v>9</v>
      </c>
      <c r="F42" s="63">
        <v>9</v>
      </c>
    </row>
    <row r="43" spans="1:6" ht="60">
      <c r="A43" s="101" t="s">
        <v>375</v>
      </c>
      <c r="B43" s="60" t="s">
        <v>486</v>
      </c>
      <c r="C43" s="104" t="s">
        <v>214</v>
      </c>
      <c r="D43" s="61"/>
      <c r="E43" s="62" t="s">
        <v>9</v>
      </c>
      <c r="F43" s="63">
        <v>1</v>
      </c>
    </row>
    <row r="44" spans="1:6" ht="45">
      <c r="A44" s="101" t="s">
        <v>376</v>
      </c>
      <c r="B44" s="60" t="s">
        <v>486</v>
      </c>
      <c r="C44" s="61" t="s">
        <v>215</v>
      </c>
      <c r="D44" s="61"/>
      <c r="E44" s="62" t="s">
        <v>9</v>
      </c>
      <c r="F44" s="63">
        <v>3</v>
      </c>
    </row>
    <row r="45" spans="1:6" ht="45">
      <c r="A45" s="101" t="s">
        <v>377</v>
      </c>
      <c r="B45" s="60" t="s">
        <v>486</v>
      </c>
      <c r="C45" s="61" t="s">
        <v>216</v>
      </c>
      <c r="D45" s="61"/>
      <c r="E45" s="62" t="s">
        <v>9</v>
      </c>
      <c r="F45" s="63">
        <v>14</v>
      </c>
    </row>
    <row r="46" spans="1:6" ht="60">
      <c r="A46" s="101" t="s">
        <v>378</v>
      </c>
      <c r="B46" s="60" t="s">
        <v>486</v>
      </c>
      <c r="C46" s="61" t="s">
        <v>217</v>
      </c>
      <c r="D46" s="61"/>
      <c r="E46" s="62" t="s">
        <v>9</v>
      </c>
      <c r="F46" s="63">
        <v>9</v>
      </c>
    </row>
    <row r="47" spans="1:6" ht="75">
      <c r="A47" s="101" t="s">
        <v>379</v>
      </c>
      <c r="B47" s="60" t="s">
        <v>486</v>
      </c>
      <c r="C47" s="61" t="s">
        <v>218</v>
      </c>
      <c r="D47" s="61"/>
      <c r="E47" s="62" t="s">
        <v>9</v>
      </c>
      <c r="F47" s="63">
        <v>3</v>
      </c>
    </row>
    <row r="48" spans="1:6" ht="75">
      <c r="A48" s="101" t="s">
        <v>380</v>
      </c>
      <c r="B48" s="60" t="s">
        <v>486</v>
      </c>
      <c r="C48" s="61" t="s">
        <v>219</v>
      </c>
      <c r="D48" s="61"/>
      <c r="E48" s="62" t="s">
        <v>9</v>
      </c>
      <c r="F48" s="63">
        <v>1</v>
      </c>
    </row>
    <row r="49" spans="1:6" ht="75">
      <c r="A49" s="101" t="s">
        <v>381</v>
      </c>
      <c r="B49" s="60" t="s">
        <v>486</v>
      </c>
      <c r="C49" s="61" t="s">
        <v>220</v>
      </c>
      <c r="D49" s="61"/>
      <c r="E49" s="62" t="s">
        <v>9</v>
      </c>
      <c r="F49" s="63">
        <v>1</v>
      </c>
    </row>
    <row r="50" spans="1:6" ht="60">
      <c r="A50" s="101" t="s">
        <v>382</v>
      </c>
      <c r="B50" s="60" t="s">
        <v>486</v>
      </c>
      <c r="C50" s="61" t="s">
        <v>221</v>
      </c>
      <c r="D50" s="61"/>
      <c r="E50" s="62" t="s">
        <v>9</v>
      </c>
      <c r="F50" s="63">
        <v>4</v>
      </c>
    </row>
    <row r="51" spans="1:6" ht="30">
      <c r="A51" s="101" t="s">
        <v>383</v>
      </c>
      <c r="B51" s="60" t="s">
        <v>486</v>
      </c>
      <c r="C51" s="61" t="s">
        <v>222</v>
      </c>
      <c r="D51" s="61"/>
      <c r="E51" s="62" t="s">
        <v>9</v>
      </c>
      <c r="F51" s="63">
        <v>1</v>
      </c>
    </row>
    <row r="52" spans="1:6" ht="30">
      <c r="A52" s="101" t="s">
        <v>384</v>
      </c>
      <c r="B52" s="60" t="s">
        <v>486</v>
      </c>
      <c r="C52" s="61" t="s">
        <v>223</v>
      </c>
      <c r="D52" s="61"/>
      <c r="E52" s="62" t="s">
        <v>9</v>
      </c>
      <c r="F52" s="63">
        <v>2</v>
      </c>
    </row>
    <row r="53" spans="1:6" ht="15.75">
      <c r="A53" s="101" t="s">
        <v>385</v>
      </c>
      <c r="B53" s="60" t="s">
        <v>486</v>
      </c>
      <c r="C53" s="61" t="s">
        <v>224</v>
      </c>
      <c r="D53" s="61"/>
      <c r="E53" s="62" t="s">
        <v>9</v>
      </c>
      <c r="F53" s="63"/>
    </row>
    <row r="54" spans="1:6" ht="30">
      <c r="A54" s="101" t="s">
        <v>386</v>
      </c>
      <c r="B54" s="60" t="s">
        <v>486</v>
      </c>
      <c r="C54" s="61" t="s">
        <v>225</v>
      </c>
      <c r="D54" s="61"/>
      <c r="E54" s="62" t="s">
        <v>9</v>
      </c>
      <c r="F54" s="63"/>
    </row>
    <row r="55" spans="1:6" ht="15.75">
      <c r="A55" s="102" t="s">
        <v>23</v>
      </c>
      <c r="B55" s="103"/>
      <c r="C55" s="86" t="s">
        <v>226</v>
      </c>
      <c r="D55" s="61"/>
      <c r="E55" s="62"/>
      <c r="F55" s="63"/>
    </row>
    <row r="56" spans="1:6" ht="15.75">
      <c r="A56" s="101" t="s">
        <v>387</v>
      </c>
      <c r="B56" s="60" t="s">
        <v>486</v>
      </c>
      <c r="C56" s="61" t="s">
        <v>227</v>
      </c>
      <c r="D56" s="61"/>
      <c r="E56" s="62" t="s">
        <v>9</v>
      </c>
      <c r="F56" s="63">
        <v>28</v>
      </c>
    </row>
    <row r="57" spans="1:6" ht="15.75">
      <c r="A57" s="101" t="s">
        <v>388</v>
      </c>
      <c r="B57" s="60" t="s">
        <v>486</v>
      </c>
      <c r="C57" s="61" t="s">
        <v>228</v>
      </c>
      <c r="D57" s="61"/>
      <c r="E57" s="62" t="s">
        <v>9</v>
      </c>
      <c r="F57" s="63">
        <v>15</v>
      </c>
    </row>
    <row r="58" spans="1:6" ht="15.75">
      <c r="A58" s="101" t="s">
        <v>389</v>
      </c>
      <c r="B58" s="60" t="s">
        <v>486</v>
      </c>
      <c r="C58" s="61" t="s">
        <v>255</v>
      </c>
      <c r="D58" s="61"/>
      <c r="E58" s="62" t="s">
        <v>9</v>
      </c>
      <c r="F58" s="63">
        <v>1</v>
      </c>
    </row>
    <row r="59" spans="1:6" ht="30">
      <c r="A59" s="101" t="s">
        <v>390</v>
      </c>
      <c r="B59" s="60" t="s">
        <v>486</v>
      </c>
      <c r="C59" s="61" t="s">
        <v>229</v>
      </c>
      <c r="D59" s="61"/>
      <c r="E59" s="62" t="s">
        <v>9</v>
      </c>
      <c r="F59" s="63">
        <v>2</v>
      </c>
    </row>
    <row r="60" spans="1:6" ht="30">
      <c r="A60" s="101" t="s">
        <v>391</v>
      </c>
      <c r="B60" s="60" t="s">
        <v>486</v>
      </c>
      <c r="C60" s="61" t="s">
        <v>256</v>
      </c>
      <c r="D60" s="61"/>
      <c r="E60" s="62" t="s">
        <v>9</v>
      </c>
      <c r="F60" s="63">
        <v>2</v>
      </c>
    </row>
    <row r="61" spans="1:6" ht="30.75" customHeight="1">
      <c r="A61" s="102" t="s">
        <v>24</v>
      </c>
      <c r="B61" s="103"/>
      <c r="C61" s="86" t="s">
        <v>230</v>
      </c>
      <c r="D61" s="61" t="s">
        <v>247</v>
      </c>
      <c r="E61" s="62"/>
      <c r="F61" s="63"/>
    </row>
    <row r="62" spans="1:6" ht="30">
      <c r="A62" s="101" t="s">
        <v>392</v>
      </c>
      <c r="B62" s="60" t="s">
        <v>486</v>
      </c>
      <c r="C62" s="61" t="s">
        <v>231</v>
      </c>
      <c r="D62" s="61" t="s">
        <v>248</v>
      </c>
      <c r="E62" s="62" t="s">
        <v>9</v>
      </c>
      <c r="F62" s="63">
        <v>36</v>
      </c>
    </row>
    <row r="63" spans="1:6" ht="30">
      <c r="A63" s="101" t="s">
        <v>393</v>
      </c>
      <c r="B63" s="60" t="s">
        <v>486</v>
      </c>
      <c r="C63" s="61" t="s">
        <v>232</v>
      </c>
      <c r="D63" s="61" t="s">
        <v>249</v>
      </c>
      <c r="E63" s="62" t="s">
        <v>9</v>
      </c>
      <c r="F63" s="63">
        <v>8</v>
      </c>
    </row>
    <row r="64" spans="1:6" ht="15.75">
      <c r="A64" s="101" t="s">
        <v>394</v>
      </c>
      <c r="B64" s="60" t="s">
        <v>486</v>
      </c>
      <c r="C64" s="61" t="s">
        <v>233</v>
      </c>
      <c r="D64" s="61" t="s">
        <v>250</v>
      </c>
      <c r="E64" s="62" t="s">
        <v>9</v>
      </c>
      <c r="F64" s="63">
        <v>80</v>
      </c>
    </row>
    <row r="65" spans="1:6" ht="15.75">
      <c r="A65" s="101" t="s">
        <v>395</v>
      </c>
      <c r="B65" s="60" t="s">
        <v>486</v>
      </c>
      <c r="C65" s="61" t="s">
        <v>234</v>
      </c>
      <c r="D65" s="61" t="s">
        <v>251</v>
      </c>
      <c r="E65" s="62" t="s">
        <v>9</v>
      </c>
      <c r="F65" s="63">
        <v>50</v>
      </c>
    </row>
    <row r="66" spans="1:6" ht="15.75">
      <c r="A66" s="101" t="s">
        <v>396</v>
      </c>
      <c r="B66" s="60" t="s">
        <v>486</v>
      </c>
      <c r="C66" s="61" t="s">
        <v>235</v>
      </c>
      <c r="D66" s="61" t="s">
        <v>252</v>
      </c>
      <c r="E66" s="62" t="s">
        <v>9</v>
      </c>
      <c r="F66" s="63">
        <v>100</v>
      </c>
    </row>
    <row r="67" spans="1:6" ht="15.75">
      <c r="A67" s="101" t="s">
        <v>397</v>
      </c>
      <c r="B67" s="60" t="s">
        <v>486</v>
      </c>
      <c r="C67" s="61" t="s">
        <v>236</v>
      </c>
      <c r="D67" s="61" t="s">
        <v>253</v>
      </c>
      <c r="E67" s="62" t="s">
        <v>2</v>
      </c>
      <c r="F67" s="63">
        <v>100</v>
      </c>
    </row>
    <row r="68" spans="1:6" ht="15.75">
      <c r="A68" s="101" t="s">
        <v>398</v>
      </c>
      <c r="B68" s="60" t="s">
        <v>486</v>
      </c>
      <c r="C68" s="61" t="s">
        <v>237</v>
      </c>
      <c r="D68" s="104"/>
      <c r="E68" s="62" t="s">
        <v>9</v>
      </c>
      <c r="F68" s="63">
        <v>24</v>
      </c>
    </row>
    <row r="69" spans="1:6" ht="15.75">
      <c r="A69" s="101" t="s">
        <v>399</v>
      </c>
      <c r="B69" s="60" t="s">
        <v>486</v>
      </c>
      <c r="C69" s="61" t="s">
        <v>238</v>
      </c>
      <c r="D69" s="104"/>
      <c r="E69" s="62" t="s">
        <v>2</v>
      </c>
      <c r="F69" s="63">
        <v>100</v>
      </c>
    </row>
    <row r="70" spans="1:6" ht="15.75">
      <c r="A70" s="101" t="s">
        <v>400</v>
      </c>
      <c r="B70" s="60" t="s">
        <v>486</v>
      </c>
      <c r="C70" s="61" t="s">
        <v>239</v>
      </c>
      <c r="D70" s="104"/>
      <c r="E70" s="62" t="s">
        <v>2</v>
      </c>
      <c r="F70" s="63">
        <v>200</v>
      </c>
    </row>
    <row r="71" spans="1:6" ht="15.75">
      <c r="A71" s="101" t="s">
        <v>401</v>
      </c>
      <c r="B71" s="60" t="s">
        <v>486</v>
      </c>
      <c r="C71" s="61" t="s">
        <v>240</v>
      </c>
      <c r="D71" s="104"/>
      <c r="E71" s="62" t="s">
        <v>2</v>
      </c>
      <c r="F71" s="63">
        <v>300</v>
      </c>
    </row>
    <row r="72" spans="1:6" ht="15.75">
      <c r="A72" s="101" t="s">
        <v>402</v>
      </c>
      <c r="B72" s="60" t="s">
        <v>486</v>
      </c>
      <c r="C72" s="61" t="s">
        <v>241</v>
      </c>
      <c r="D72" s="104"/>
      <c r="E72" s="62" t="s">
        <v>8</v>
      </c>
      <c r="F72" s="63">
        <v>1</v>
      </c>
    </row>
    <row r="73" spans="1:6" ht="44.25" customHeight="1">
      <c r="A73" s="101" t="s">
        <v>403</v>
      </c>
      <c r="B73" s="60" t="s">
        <v>486</v>
      </c>
      <c r="C73" s="61" t="s">
        <v>242</v>
      </c>
      <c r="D73" s="104"/>
      <c r="E73" s="62" t="s">
        <v>8</v>
      </c>
      <c r="F73" s="63">
        <v>1</v>
      </c>
    </row>
    <row r="74" spans="1:6" s="6" customFormat="1" ht="28.5">
      <c r="A74" s="102" t="s">
        <v>25</v>
      </c>
      <c r="B74" s="103"/>
      <c r="C74" s="86" t="s">
        <v>243</v>
      </c>
      <c r="D74" s="61"/>
      <c r="E74" s="62"/>
      <c r="F74" s="63"/>
    </row>
    <row r="75" spans="1:6" ht="30">
      <c r="A75" s="101" t="s">
        <v>404</v>
      </c>
      <c r="B75" s="60" t="s">
        <v>486</v>
      </c>
      <c r="C75" s="104" t="s">
        <v>244</v>
      </c>
      <c r="D75" s="104"/>
      <c r="E75" s="62" t="s">
        <v>2</v>
      </c>
      <c r="F75" s="63">
        <v>200</v>
      </c>
    </row>
    <row r="76" spans="1:6" ht="15.75">
      <c r="A76" s="101" t="s">
        <v>405</v>
      </c>
      <c r="B76" s="60" t="s">
        <v>486</v>
      </c>
      <c r="C76" s="104" t="s">
        <v>245</v>
      </c>
      <c r="D76" s="104"/>
      <c r="E76" s="62" t="s">
        <v>9</v>
      </c>
      <c r="F76" s="63">
        <v>200</v>
      </c>
    </row>
    <row r="77" spans="1:6" s="78" customFormat="1" ht="15">
      <c r="A77" s="73" t="s">
        <v>281</v>
      </c>
      <c r="B77" s="87"/>
      <c r="C77" s="105" t="s">
        <v>0</v>
      </c>
      <c r="D77" s="105"/>
      <c r="E77" s="76"/>
      <c r="F77" s="77"/>
    </row>
    <row r="78" spans="1:6" s="78" customFormat="1" ht="105">
      <c r="A78" s="73"/>
      <c r="B78" s="87"/>
      <c r="C78" s="79" t="s">
        <v>6</v>
      </c>
      <c r="D78" s="79"/>
      <c r="E78" s="76" t="s">
        <v>1</v>
      </c>
      <c r="F78" s="76">
        <v>1</v>
      </c>
    </row>
  </sheetData>
  <sheetProtection/>
  <mergeCells count="9">
    <mergeCell ref="A1:F1"/>
    <mergeCell ref="A2:F2"/>
    <mergeCell ref="A3:F3"/>
    <mergeCell ref="A12:A13"/>
    <mergeCell ref="E12:E13"/>
    <mergeCell ref="F12:F13"/>
    <mergeCell ref="B12:B13"/>
    <mergeCell ref="C12:D13"/>
    <mergeCell ref="A9:E9"/>
  </mergeCells>
  <printOptions/>
  <pageMargins left="0.8267716535433072" right="0.4724409448818898" top="1.1811023622047245" bottom="0.5905511811023623"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Smane</dc:creator>
  <cp:keywords/>
  <dc:description/>
  <cp:lastModifiedBy>Irina Smane</cp:lastModifiedBy>
  <cp:lastPrinted>2018-09-20T11:48:42Z</cp:lastPrinted>
  <dcterms:created xsi:type="dcterms:W3CDTF">2012-05-22T12:04:26Z</dcterms:created>
  <dcterms:modified xsi:type="dcterms:W3CDTF">2018-09-21T12:48:07Z</dcterms:modified>
  <cp:category/>
  <cp:version/>
  <cp:contentType/>
  <cp:contentStatus/>
</cp:coreProperties>
</file>