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05" yWindow="1170" windowWidth="28695" windowHeight="14565" activeTab="2"/>
  </bookViews>
  <sheets>
    <sheet name="CREDI-2019" sheetId="1" r:id="rId1"/>
    <sheet name="CREDI-Saules_skola" sheetId="2" r:id="rId2"/>
    <sheet name="CREDI-partnerība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3" l="1"/>
  <c r="E18" i="3"/>
  <c r="D16" i="3"/>
  <c r="F16" i="3" s="1"/>
  <c r="D15" i="3"/>
  <c r="F15" i="3" s="1"/>
  <c r="D12" i="3"/>
  <c r="C12" i="3"/>
  <c r="D11" i="3"/>
  <c r="D10" i="3"/>
  <c r="C11" i="3"/>
  <c r="C10" i="3"/>
  <c r="F10" i="3" s="1"/>
  <c r="F12" i="3"/>
  <c r="D7" i="3"/>
  <c r="F7" i="3" s="1"/>
  <c r="C6" i="3"/>
  <c r="F6" i="3" s="1"/>
  <c r="F14" i="3"/>
  <c r="F13" i="3"/>
  <c r="C18" i="3" l="1"/>
  <c r="F11" i="3"/>
  <c r="D18" i="3"/>
  <c r="F17" i="3"/>
  <c r="D7" i="2"/>
  <c r="D6" i="2"/>
  <c r="F6" i="2" s="1"/>
  <c r="F4" i="2"/>
  <c r="F3" i="2"/>
  <c r="E9" i="2"/>
  <c r="D9" i="2"/>
  <c r="C9" i="2"/>
  <c r="F9" i="2" s="1"/>
  <c r="D19" i="3" l="1"/>
  <c r="E19" i="3" s="1"/>
  <c r="F18" i="3"/>
  <c r="C6" i="1"/>
</calcChain>
</file>

<file path=xl/sharedStrings.xml><?xml version="1.0" encoding="utf-8"?>
<sst xmlns="http://schemas.openxmlformats.org/spreadsheetml/2006/main" count="31" uniqueCount="26">
  <si>
    <t>Izdevumu pozīcija</t>
  </si>
  <si>
    <t>Summa, EUR</t>
  </si>
  <si>
    <t>Ceļa izdevumi (transporta biļetes)</t>
  </si>
  <si>
    <t>Individuālais atbalsts ( komandējums: ēdināšana un izmitināšana)</t>
  </si>
  <si>
    <t>Projekta vadība un īstenošana</t>
  </si>
  <si>
    <t>Starpvalstu projekta sanāksmes</t>
  </si>
  <si>
    <t>Ceļa izdevumi (komandējuma nauda)</t>
  </si>
  <si>
    <t>Projekta vadība( darba algas)</t>
  </si>
  <si>
    <t>Prezentācijas izdevumi</t>
  </si>
  <si>
    <t>Ārpuspakalpojumi</t>
  </si>
  <si>
    <t>Kopā</t>
  </si>
  <si>
    <t>Ieņēmumu pozīcija</t>
  </si>
  <si>
    <t>VIAA priekšfinansējums</t>
  </si>
  <si>
    <t>Daugavpils pašvaldības priekšfinansējums</t>
  </si>
  <si>
    <t>Priekšfinansējums 1. partnerim (Valkeakosken seudun koulutuskuntayhtymä, Somija) saskaņā ar Partnerības līgumu</t>
  </si>
  <si>
    <t>Priekšfinansējums 2. partnerim (1 EPAL N. IONIAS MAGNISIAS, Grieķija) saskaņā ar Partnerības līgumu</t>
  </si>
  <si>
    <t>Priekšfinansējums 3. partnerim (scuola d'arte applicata Andrea Fantoni, Itālija) saskaņā ar Partnerības līgumu</t>
  </si>
  <si>
    <t>Vadošā partnera projekta vadības izmaksas ( darba līgumi)</t>
  </si>
  <si>
    <t>Vadošā partnera administratīvie  izdevumi (semināru un darbnīcu materiālu sagatavošana, sakari, kancelejas preces, kafijas pauze, apdrošināšana u.c)</t>
  </si>
  <si>
    <t>Vadošā partnera ceļa izdevumi (transporta biļetes)</t>
  </si>
  <si>
    <t>Vadošā partnera ceļa izdevumi (komandējuma nauda)</t>
  </si>
  <si>
    <t>Naudas plūsma</t>
  </si>
  <si>
    <t xml:space="preserve"> Projekta "No radošās idejas līdz radošajai uzņēmējdarbībai"/“From creative idea to Creative  Entrepreneurship” (akronīms CREDI, projekta numurs Nr.2019-1-LV01-KA202-060439)  ieņēmumu un izdevumu tāme 2019. – 2021. gadam</t>
  </si>
  <si>
    <t xml:space="preserve">2.pielikums
Daugavpils pilsētas domes
2019.gada 12.septembra
lēmumam Nr.548
</t>
  </si>
  <si>
    <t>Domes priekšsēdētājs</t>
  </si>
  <si>
    <t>A.Elksniņš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</si>
</sst>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>
      <selection activeCell="C6" sqref="C6"/>
    </sheetView>
  </sheetViews>
  <sheetFormatPr defaultRowHeight="15" x14ac:dyDescent="0.25"/>
  <cols>
    <col min="2" max="2" width="35.5703125" customWidth="1"/>
    <col min="3" max="3" width="31.7109375" customWidth="1"/>
  </cols>
  <sheetData>
    <row r="1" spans="2:3" ht="15.75" x14ac:dyDescent="0.25">
      <c r="B1" s="3" t="s">
        <v>0</v>
      </c>
      <c r="C1" s="3" t="s">
        <v>1</v>
      </c>
    </row>
    <row r="2" spans="2:3" ht="15.75" x14ac:dyDescent="0.25">
      <c r="B2" s="1" t="s">
        <v>4</v>
      </c>
      <c r="C2" s="1">
        <v>30000</v>
      </c>
    </row>
    <row r="3" spans="2:3" ht="15.75" x14ac:dyDescent="0.25">
      <c r="B3" s="1" t="s">
        <v>5</v>
      </c>
      <c r="C3" s="1">
        <v>6900</v>
      </c>
    </row>
    <row r="4" spans="2:3" ht="15.75" x14ac:dyDescent="0.25">
      <c r="B4" s="1" t="s">
        <v>2</v>
      </c>
      <c r="C4" s="1">
        <v>18410</v>
      </c>
    </row>
    <row r="5" spans="2:3" ht="31.5" x14ac:dyDescent="0.25">
      <c r="B5" s="1" t="s">
        <v>3</v>
      </c>
      <c r="C5" s="1">
        <v>36456</v>
      </c>
    </row>
    <row r="6" spans="2:3" ht="15.75" x14ac:dyDescent="0.25">
      <c r="C6" s="2">
        <f>SUM(C2:C5)</f>
        <v>91766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workbookViewId="0">
      <selection activeCell="C7" sqref="C7"/>
    </sheetView>
  </sheetViews>
  <sheetFormatPr defaultRowHeight="15" x14ac:dyDescent="0.25"/>
  <cols>
    <col min="1" max="1" width="9.140625" style="6"/>
    <col min="2" max="2" width="33.5703125" style="6" customWidth="1"/>
    <col min="3" max="4" width="32.5703125" style="6" customWidth="1"/>
    <col min="5" max="5" width="18.85546875" style="6" customWidth="1"/>
    <col min="6" max="16384" width="9.140625" style="6"/>
  </cols>
  <sheetData>
    <row r="1" spans="2:6" x14ac:dyDescent="0.25">
      <c r="B1" s="5" t="s">
        <v>0</v>
      </c>
      <c r="C1" s="16" t="s">
        <v>1</v>
      </c>
      <c r="D1" s="17"/>
      <c r="E1" s="17"/>
      <c r="F1" s="9"/>
    </row>
    <row r="2" spans="2:6" x14ac:dyDescent="0.25">
      <c r="B2" s="5"/>
      <c r="C2" s="5">
        <v>2019</v>
      </c>
      <c r="D2" s="5">
        <v>2020</v>
      </c>
      <c r="E2" s="7">
        <v>2021</v>
      </c>
      <c r="F2" s="9" t="s">
        <v>10</v>
      </c>
    </row>
    <row r="3" spans="2:6" ht="36.75" customHeight="1" x14ac:dyDescent="0.25">
      <c r="B3" s="4" t="s">
        <v>7</v>
      </c>
      <c r="C3" s="4">
        <v>1000</v>
      </c>
      <c r="D3" s="4">
        <v>3000</v>
      </c>
      <c r="E3" s="8">
        <v>1500</v>
      </c>
      <c r="F3" s="9">
        <f>SUM(C3:E3)</f>
        <v>5500</v>
      </c>
    </row>
    <row r="4" spans="2:6" ht="36.75" customHeight="1" x14ac:dyDescent="0.25">
      <c r="B4" s="4" t="s">
        <v>8</v>
      </c>
      <c r="C4" s="4">
        <v>2000</v>
      </c>
      <c r="D4" s="4">
        <v>3000</v>
      </c>
      <c r="E4" s="8">
        <v>1500</v>
      </c>
      <c r="F4" s="9">
        <f>SUM(C4:E4)</f>
        <v>6500</v>
      </c>
    </row>
    <row r="5" spans="2:6" ht="36.75" customHeight="1" x14ac:dyDescent="0.25">
      <c r="B5" s="4" t="s">
        <v>9</v>
      </c>
      <c r="C5" s="4"/>
      <c r="D5" s="4"/>
      <c r="E5" s="8"/>
      <c r="F5" s="9"/>
    </row>
    <row r="6" spans="2:6" ht="36.75" customHeight="1" x14ac:dyDescent="0.25">
      <c r="B6" s="4" t="s">
        <v>2</v>
      </c>
      <c r="C6" s="4">
        <v>0</v>
      </c>
      <c r="D6" s="4">
        <f>825+825+1375+1375</f>
        <v>4400</v>
      </c>
      <c r="E6" s="8">
        <v>550</v>
      </c>
      <c r="F6" s="9">
        <f>SUM(C6:E6)</f>
        <v>4950</v>
      </c>
    </row>
    <row r="7" spans="2:6" ht="36.75" customHeight="1" x14ac:dyDescent="0.25">
      <c r="B7" s="4" t="s">
        <v>6</v>
      </c>
      <c r="C7" s="4">
        <v>0</v>
      </c>
      <c r="D7" s="4">
        <f>1908+2226+2366+2366</f>
        <v>8866</v>
      </c>
      <c r="E7" s="8">
        <v>600</v>
      </c>
      <c r="F7" s="9"/>
    </row>
    <row r="8" spans="2:6" ht="36.75" customHeight="1" x14ac:dyDescent="0.25">
      <c r="B8" s="4"/>
      <c r="C8" s="4"/>
      <c r="D8" s="4"/>
      <c r="E8" s="8"/>
      <c r="F8" s="9"/>
    </row>
    <row r="9" spans="2:6" x14ac:dyDescent="0.25">
      <c r="C9" s="4">
        <f>SUM(C3:C8)</f>
        <v>3000</v>
      </c>
      <c r="D9" s="4">
        <f>SUM(D3:D8)</f>
        <v>19266</v>
      </c>
      <c r="E9" s="8">
        <f>SUM(E3:E8)</f>
        <v>4150</v>
      </c>
      <c r="F9" s="9">
        <f>SUM(C9:E9)</f>
        <v>26416</v>
      </c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1"/>
  <sheetViews>
    <sheetView tabSelected="1" workbookViewId="0">
      <selection activeCell="F25" sqref="F25"/>
    </sheetView>
  </sheetViews>
  <sheetFormatPr defaultRowHeight="15" x14ac:dyDescent="0.25"/>
  <cols>
    <col min="1" max="1" width="9.140625" style="6"/>
    <col min="2" max="2" width="33.5703125" style="6" customWidth="1"/>
    <col min="3" max="4" width="32.5703125" style="6" customWidth="1"/>
    <col min="5" max="5" width="18.85546875" style="6" customWidth="1"/>
    <col min="6" max="16384" width="9.140625" style="6"/>
  </cols>
  <sheetData>
    <row r="2" spans="2:6" ht="66.75" customHeight="1" x14ac:dyDescent="0.25">
      <c r="B2" s="19" t="s">
        <v>23</v>
      </c>
      <c r="C2" s="19"/>
      <c r="D2" s="19"/>
      <c r="E2" s="19"/>
      <c r="F2" s="19"/>
    </row>
    <row r="3" spans="2:6" ht="32.25" customHeight="1" x14ac:dyDescent="0.25">
      <c r="B3" s="18" t="s">
        <v>22</v>
      </c>
      <c r="C3" s="18"/>
      <c r="D3" s="18"/>
      <c r="E3" s="18"/>
      <c r="F3" s="18"/>
    </row>
    <row r="5" spans="2:6" x14ac:dyDescent="0.25">
      <c r="B5" s="5" t="s">
        <v>11</v>
      </c>
      <c r="C5" s="5">
        <v>2019</v>
      </c>
      <c r="D5" s="5">
        <v>2020</v>
      </c>
      <c r="E5" s="7">
        <v>2021</v>
      </c>
      <c r="F5" s="21" t="s">
        <v>10</v>
      </c>
    </row>
    <row r="6" spans="2:6" ht="22.5" customHeight="1" x14ac:dyDescent="0.25">
      <c r="B6" s="13" t="s">
        <v>12</v>
      </c>
      <c r="C6" s="4">
        <f>73413</f>
        <v>73413</v>
      </c>
      <c r="D6" s="4"/>
      <c r="E6" s="4"/>
      <c r="F6" s="21">
        <f t="shared" ref="F6:F7" si="0">SUM(C6:E6)</f>
        <v>73413</v>
      </c>
    </row>
    <row r="7" spans="2:6" ht="30" x14ac:dyDescent="0.25">
      <c r="B7" s="14" t="s">
        <v>13</v>
      </c>
      <c r="C7" s="4"/>
      <c r="D7" s="4">
        <f>18353</f>
        <v>18353</v>
      </c>
      <c r="E7" s="4"/>
      <c r="F7" s="22">
        <f t="shared" si="0"/>
        <v>18353</v>
      </c>
    </row>
    <row r="8" spans="2:6" x14ac:dyDescent="0.25">
      <c r="B8" s="14"/>
      <c r="C8" s="10"/>
      <c r="D8" s="11"/>
      <c r="E8" s="11"/>
      <c r="F8" s="23">
        <f>SUM(F6:F7)</f>
        <v>91766</v>
      </c>
    </row>
    <row r="9" spans="2:6" x14ac:dyDescent="0.25">
      <c r="B9" s="15" t="s">
        <v>0</v>
      </c>
      <c r="C9" s="12"/>
      <c r="D9" s="12"/>
      <c r="E9" s="12"/>
      <c r="F9" s="21"/>
    </row>
    <row r="10" spans="2:6" ht="60" x14ac:dyDescent="0.25">
      <c r="B10" s="13" t="s">
        <v>14</v>
      </c>
      <c r="C10" s="4">
        <f>-20052*0.8</f>
        <v>-16041.6</v>
      </c>
      <c r="D10" s="4">
        <f>-20052*0.2</f>
        <v>-4010.4</v>
      </c>
      <c r="E10" s="4">
        <v>0</v>
      </c>
      <c r="F10" s="21">
        <f t="shared" ref="F10:F16" si="1">SUM(C10:E10)</f>
        <v>-20052</v>
      </c>
    </row>
    <row r="11" spans="2:6" ht="51.75" customHeight="1" x14ac:dyDescent="0.25">
      <c r="B11" s="13" t="s">
        <v>15</v>
      </c>
      <c r="C11" s="4">
        <f>-20602*0.8</f>
        <v>-16481.600000000002</v>
      </c>
      <c r="D11" s="4">
        <f>-20602*0.2</f>
        <v>-4120.4000000000005</v>
      </c>
      <c r="E11" s="4">
        <v>0</v>
      </c>
      <c r="F11" s="21">
        <f t="shared" si="1"/>
        <v>-20602.000000000004</v>
      </c>
    </row>
    <row r="12" spans="2:6" ht="60" x14ac:dyDescent="0.25">
      <c r="B12" s="13" t="s">
        <v>16</v>
      </c>
      <c r="C12" s="4">
        <f>-24696*0.8</f>
        <v>-19756.800000000003</v>
      </c>
      <c r="D12" s="4">
        <f>-24696*0.2</f>
        <v>-4939.2000000000007</v>
      </c>
      <c r="E12" s="8"/>
      <c r="F12" s="21">
        <f t="shared" si="1"/>
        <v>-24696.000000000004</v>
      </c>
    </row>
    <row r="13" spans="2:6" ht="32.25" customHeight="1" x14ac:dyDescent="0.25">
      <c r="B13" s="13" t="s">
        <v>17</v>
      </c>
      <c r="C13" s="4">
        <v>-1000</v>
      </c>
      <c r="D13" s="4">
        <v>-2500</v>
      </c>
      <c r="E13" s="8">
        <v>-1000</v>
      </c>
      <c r="F13" s="21">
        <f t="shared" si="1"/>
        <v>-4500</v>
      </c>
    </row>
    <row r="14" spans="2:6" ht="78.75" customHeight="1" x14ac:dyDescent="0.25">
      <c r="B14" s="13" t="s">
        <v>18</v>
      </c>
      <c r="C14" s="4">
        <v>-2000</v>
      </c>
      <c r="D14" s="4">
        <v>-3500</v>
      </c>
      <c r="E14" s="8">
        <v>-2000</v>
      </c>
      <c r="F14" s="21">
        <f t="shared" si="1"/>
        <v>-7500</v>
      </c>
    </row>
    <row r="15" spans="2:6" ht="29.25" customHeight="1" x14ac:dyDescent="0.25">
      <c r="B15" s="13" t="s">
        <v>19</v>
      </c>
      <c r="C15" s="4">
        <v>0</v>
      </c>
      <c r="D15" s="4">
        <f>-(825+825+1375+1375)</f>
        <v>-4400</v>
      </c>
      <c r="E15" s="8">
        <v>-550</v>
      </c>
      <c r="F15" s="21">
        <f t="shared" si="1"/>
        <v>-4950</v>
      </c>
    </row>
    <row r="16" spans="2:6" ht="36.75" customHeight="1" x14ac:dyDescent="0.25">
      <c r="B16" s="13" t="s">
        <v>20</v>
      </c>
      <c r="C16" s="4">
        <v>0</v>
      </c>
      <c r="D16" s="4">
        <f>-(1908+2226+2366+2366)</f>
        <v>-8866</v>
      </c>
      <c r="E16" s="8">
        <v>-600</v>
      </c>
      <c r="F16" s="21">
        <f t="shared" si="1"/>
        <v>-9466</v>
      </c>
    </row>
    <row r="17" spans="2:6" x14ac:dyDescent="0.25">
      <c r="B17" s="13"/>
      <c r="C17" s="4"/>
      <c r="D17" s="4"/>
      <c r="E17" s="4"/>
      <c r="F17" s="24">
        <f>SUM(F10:F16)</f>
        <v>-91766</v>
      </c>
    </row>
    <row r="18" spans="2:6" x14ac:dyDescent="0.25">
      <c r="B18" s="25" t="s">
        <v>21</v>
      </c>
      <c r="C18" s="20">
        <f>SUM(C6:C16)</f>
        <v>18133</v>
      </c>
      <c r="D18" s="20">
        <f>SUM(D6:D16)</f>
        <v>-13983</v>
      </c>
      <c r="E18" s="20">
        <f>SUM(E6:E16)</f>
        <v>-4150</v>
      </c>
      <c r="F18" s="21">
        <f>SUM(C18:E18)</f>
        <v>0</v>
      </c>
    </row>
    <row r="19" spans="2:6" x14ac:dyDescent="0.25">
      <c r="B19" s="25"/>
      <c r="C19" s="20"/>
      <c r="D19" s="20">
        <f>C18+D18</f>
        <v>4150</v>
      </c>
      <c r="E19" s="20">
        <f>D19+E18</f>
        <v>0</v>
      </c>
      <c r="F19" s="21"/>
    </row>
    <row r="21" spans="2:6" x14ac:dyDescent="0.25">
      <c r="B21" s="6" t="s">
        <v>24</v>
      </c>
      <c r="E21" s="6" t="s">
        <v>25</v>
      </c>
    </row>
  </sheetData>
  <mergeCells count="2">
    <mergeCell ref="B3:F3"/>
    <mergeCell ref="B2:F2"/>
  </mergeCells>
  <pageMargins left="0.7" right="0.7" top="0.75" bottom="0.75" header="0.3" footer="0.3"/>
  <pageSetup paperSize="9" scale="7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CREDI-2019</vt:lpstr>
      <vt:lpstr>CREDI-Saules_skola</vt:lpstr>
      <vt:lpstr>CREDI-partnerība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2019-09-13T07:31:16Z</dcterms:modified>
</cp:coreProperties>
</file>