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ocuments\DOME\dome_2018\Dome_23_08_2018\"/>
    </mc:Choice>
  </mc:AlternateContent>
  <bookViews>
    <workbookView xWindow="0" yWindow="0" windowWidth="19200" windowHeight="70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D264" i="1" l="1"/>
  <c r="D233" i="1"/>
  <c r="D246" i="1" l="1"/>
  <c r="D224" i="1"/>
  <c r="D221" i="1"/>
  <c r="D220" i="1" l="1"/>
  <c r="D243" i="1"/>
  <c r="D196" i="1"/>
  <c r="D183" i="1"/>
  <c r="D182" i="1" s="1"/>
  <c r="D169" i="1"/>
  <c r="D161" i="1"/>
  <c r="D160" i="1" s="1"/>
  <c r="D135" i="1"/>
  <c r="D145" i="1"/>
  <c r="D140" i="1"/>
  <c r="D130" i="1"/>
  <c r="D125" i="1"/>
  <c r="D118" i="1"/>
  <c r="D101" i="1"/>
  <c r="D100" i="1" s="1"/>
  <c r="D92" i="1"/>
  <c r="D139" i="1" l="1"/>
  <c r="D129" i="1"/>
  <c r="D60" i="1"/>
  <c r="D59" i="1" s="1"/>
  <c r="D46" i="1"/>
  <c r="D45" i="1" s="1"/>
  <c r="D22" i="1"/>
  <c r="D15" i="1"/>
  <c r="D254" i="1" l="1"/>
  <c r="D256" i="1"/>
  <c r="D259" i="1"/>
  <c r="D242" i="1" s="1"/>
  <c r="D238" i="1"/>
  <c r="D237" i="1" s="1"/>
  <c r="D231" i="1"/>
  <c r="D230" i="1" s="1"/>
  <c r="D216" i="1"/>
  <c r="D215" i="1" s="1"/>
  <c r="D208" i="1"/>
  <c r="D210" i="1"/>
  <c r="D203" i="1"/>
  <c r="D202" i="1" s="1"/>
  <c r="D198" i="1" s="1"/>
  <c r="D195" i="1" s="1"/>
  <c r="D191" i="1"/>
  <c r="D190" i="1" s="1"/>
  <c r="D176" i="1"/>
  <c r="D171" i="1"/>
  <c r="D178" i="1"/>
  <c r="D156" i="1"/>
  <c r="D155" i="1" s="1"/>
  <c r="D150" i="1"/>
  <c r="D149" i="1" s="1"/>
  <c r="D124" i="1"/>
  <c r="D5" i="1"/>
  <c r="D10" i="1"/>
  <c r="D17" i="1"/>
  <c r="D14" i="1" s="1"/>
  <c r="D24" i="1"/>
  <c r="D29" i="1"/>
  <c r="D28" i="1" s="1"/>
  <c r="D35" i="1"/>
  <c r="D34" i="1" s="1"/>
  <c r="D40" i="1"/>
  <c r="D39" i="1" s="1"/>
  <c r="D52" i="1"/>
  <c r="D54" i="1"/>
  <c r="D65" i="1"/>
  <c r="D64" i="1" s="1"/>
  <c r="D70" i="1"/>
  <c r="D72" i="1"/>
  <c r="D77" i="1"/>
  <c r="D76" i="1" s="1"/>
  <c r="D82" i="1"/>
  <c r="D81" i="1" s="1"/>
  <c r="D87" i="1"/>
  <c r="D86" i="1" s="1"/>
  <c r="D96" i="1"/>
  <c r="D108" i="1"/>
  <c r="D107" i="1" s="1"/>
  <c r="D113" i="1"/>
  <c r="D112" i="1" s="1"/>
  <c r="D120" i="1"/>
  <c r="D117" i="1" s="1"/>
  <c r="D51" i="1" l="1"/>
  <c r="D168" i="1"/>
  <c r="D207" i="1"/>
  <c r="D91" i="1"/>
  <c r="D69" i="1"/>
  <c r="D21" i="1"/>
  <c r="D4" i="1"/>
  <c r="D267" i="1" l="1"/>
</calcChain>
</file>

<file path=xl/sharedStrings.xml><?xml version="1.0" encoding="utf-8"?>
<sst xmlns="http://schemas.openxmlformats.org/spreadsheetml/2006/main" count="303" uniqueCount="128">
  <si>
    <t>EKK kodi</t>
  </si>
  <si>
    <t>Paskaidrojums un aprēķins</t>
  </si>
  <si>
    <t>Summa EUR</t>
  </si>
  <si>
    <t>Administratīvie izdevumi un sabiedriskās attīstības, kursu un semināru organizēšana</t>
  </si>
  <si>
    <t>Airēšana, Stropu ezers</t>
  </si>
  <si>
    <t>Iekārtu, aparatūras un inventāra īre un noma</t>
  </si>
  <si>
    <t>Apskaņošanas iekārtas noma ( 2 dienas x 70  EUR x 1 gab.)</t>
  </si>
  <si>
    <t>Pārvietojamo WC īre(2 dienas x 80 EUR x 2 gab.)</t>
  </si>
  <si>
    <t>Inventārs</t>
  </si>
  <si>
    <t>Basketbola bumbas ( 70 EUR x 6 gab.)</t>
  </si>
  <si>
    <t>Burāšana, Jūrmala</t>
  </si>
  <si>
    <t>Aukstuma elementi( 20 gab. x 5 EUR)</t>
  </si>
  <si>
    <t>Golfs, Atpūtas komplekss "Avoti"</t>
  </si>
  <si>
    <t>DOC A laukuma noma (8 st. x 55 EUR x 3 dienas)</t>
  </si>
  <si>
    <t>Airēšanas slaloms, Airēšanas bāze "Krāces"</t>
  </si>
  <si>
    <t>Norobežojošie elementi( 20  gab. x 15 EUR)</t>
  </si>
  <si>
    <t>Tiesniešu tornis ( 2 gab. x 400 EUR)</t>
  </si>
  <si>
    <t>Pārvietojamo WC īre(3 dienas x 80 EUR x 2 gab.)</t>
  </si>
  <si>
    <t>Apskaņošanas iekārtas noma ( 3 dienas x 70  EUR x 1 gab.)</t>
  </si>
  <si>
    <t>Teniss, Stropu tenisa korti</t>
  </si>
  <si>
    <t>Triatlons, Stropu vilnis</t>
  </si>
  <si>
    <t>Mākslas vingrošana, DOC A laukums</t>
  </si>
  <si>
    <t xml:space="preserve">Nojumes ( 12 gab. x 100 EUR) </t>
  </si>
  <si>
    <t>Bumbu grozi ( 8 gab. x 50 EUR)</t>
  </si>
  <si>
    <t>Papildus izmaksas</t>
  </si>
  <si>
    <t>Apdrošināšanas izdevumi</t>
  </si>
  <si>
    <t>Izdevumi par precēm iestādes administratīvās darbības nodrošināšanai un sabiedrisko attiecību īstenošanai</t>
  </si>
  <si>
    <t>Plakāti ( 60 gab. x 1,50 EUR )</t>
  </si>
  <si>
    <t>Bukleti ( 1000 gab. x 0,30 EUR)</t>
  </si>
  <si>
    <t>Baneri ( 30 gab. x 90 EUR)</t>
  </si>
  <si>
    <t>Suvenīri ( 200 gab. x 10 EUR)</t>
  </si>
  <si>
    <t>T-krekli ( 200 gab. x 10 EUR)</t>
  </si>
  <si>
    <t xml:space="preserve">Ūdens ( 5000 gab. x 0,30 EUR </t>
  </si>
  <si>
    <t>Pārējie iepriekš nekalsificētie pakalpojumu veidi</t>
  </si>
  <si>
    <t>Ātrā medicīniskā palīdzība (8 st. x 60,00 EUR x 15 reizes)</t>
  </si>
  <si>
    <t xml:space="preserve">Inventāra pārvadājumi </t>
  </si>
  <si>
    <t>Pārējie sakaru pakalpojumi</t>
  </si>
  <si>
    <t xml:space="preserve">DOC konferenču zāles noma ( 12 st. x 15 EUR x 3 dienas) </t>
  </si>
  <si>
    <t>Tribīņu noma (2 dienas x 500 EUR x 1 gab.)</t>
  </si>
  <si>
    <t>Pārvietojamo dušu īre(2 dienas x 150 EUR x 2 gab.)</t>
  </si>
  <si>
    <t>Starta plosti (6 gab. x 500 EUR)</t>
  </si>
  <si>
    <t>Badmintons, Daugavpils tehnikums, Strādnieku iela 16</t>
  </si>
  <si>
    <t>Apskaņošanas sistēma</t>
  </si>
  <si>
    <t>Cīņa, Sporta komplekss, Kandavas iela 17A</t>
  </si>
  <si>
    <t xml:space="preserve">Tablo noma ( ar sistēmu) ( 2 dienas x 100 EUR) </t>
  </si>
  <si>
    <t>Tatami noma( 1 diena x 300 EUR)</t>
  </si>
  <si>
    <t xml:space="preserve">Elektronisko tablo noma ( ar sistēmu)( 1 diena x 650 EUR) </t>
  </si>
  <si>
    <t>Futbola bumbas ( 70 EUR x 10 gab.)</t>
  </si>
  <si>
    <t>Saimniecības pamatlīdzekļi</t>
  </si>
  <si>
    <t>Galda teniss, Preiļu sporta skola</t>
  </si>
  <si>
    <t>Handbols, Daugavpils Olimpiskais centrs ( A laukums ), Stadiona iela 1</t>
  </si>
  <si>
    <t>Handbola bumbas ( 70 EUR x 8 gab.)</t>
  </si>
  <si>
    <t>Smaiļošana un kanoe, Brocēni</t>
  </si>
  <si>
    <t>Tatami noma( 1 diena x 150 EUR)</t>
  </si>
  <si>
    <t>Bultu uztveršanas auduma noma</t>
  </si>
  <si>
    <t>Loka šaušanas vairogu noma ( 1 diena x 50 EUR x 10 gab.)</t>
  </si>
  <si>
    <t>Šaušanas vadības sistēma noma ( 1 diena x 500 EUR x 1 gab.)</t>
  </si>
  <si>
    <t>Regbija inventāra noma( 2 dienas x 500 EUR)</t>
  </si>
  <si>
    <t>Riteņbraukšana BMX, SCO Centrs BMX velotrase, Vanagu iela 4, Vanagi, Valmieras pagasts</t>
  </si>
  <si>
    <t>Bāzes īre ( ar aprīkojumu) ( 1 diena x 800 EUR)</t>
  </si>
  <si>
    <t>Norobežojošo sētu noma ( 1 diena x 200 EUR)</t>
  </si>
  <si>
    <t>Nojume ( 1 gab. x 200 EUR)</t>
  </si>
  <si>
    <t>Riteņbraukšana - šoseja, Vienības laukums</t>
  </si>
  <si>
    <t>Šaušanas iekārtu noma ( 2 dienas x 100  EUR x 3 gab.)</t>
  </si>
  <si>
    <t>Elektroniskie tablo( 1 diena x 150 EUR)</t>
  </si>
  <si>
    <t xml:space="preserve">Tenisa bumbiņas ( 50 gab. x 2,50 EUR) </t>
  </si>
  <si>
    <t>Kortu īre ( 3 dienas x 10 stundas x 4 korti x 8 EUR)</t>
  </si>
  <si>
    <t>Apskaņošanas iekārtas noma ( 1 dienas x 70  EUR x 1 gab.)</t>
  </si>
  <si>
    <t>Paklāju noma ( 5gab. x 1 diena x 15 EUR</t>
  </si>
  <si>
    <t>Velosipēdu novietošanas statīvu noma ( 1 gab. x 1 diena x 30 EUR)</t>
  </si>
  <si>
    <t>DOC A laukuma noma (8 st. x 55 EUR x 2 dienas)</t>
  </si>
  <si>
    <t>Mākslas vingrošanas paklāja noma ( 2 dienas x 250 EUR x 1 gab.)</t>
  </si>
  <si>
    <t>Volejbols, Daugavpils Olimpiskais centrs, B un C laukums, Stadiona iela 1</t>
  </si>
  <si>
    <t>DOC B un C laukuma noma (8 st. x 55 EUR x 3 dienas)</t>
  </si>
  <si>
    <t>Orientēšanās kartes sagatavošana</t>
  </si>
  <si>
    <t>Regbijs, Višķu stadions</t>
  </si>
  <si>
    <t>Džudo, Sporta komplekss, Kandavas iela 17A</t>
  </si>
  <si>
    <t>Karate, Centra vidusskola, Kandavas iela 17</t>
  </si>
  <si>
    <t>Loka šaušana, 16.vidusskola, Rēzeknes iela 1</t>
  </si>
  <si>
    <t>Šaušana, Šautuve, 3. vidusskola,  Raiņa iela 29</t>
  </si>
  <si>
    <t>Taekvando, Centra vidusskola, Kandavas iela 17</t>
  </si>
  <si>
    <t xml:space="preserve">Skatuve, LED gaismas, skaņas iekārtas noma </t>
  </si>
  <si>
    <t>Badmintona tīklu un balstu noma ( 2 dienas x 50 EUR x 5 gab.)</t>
  </si>
  <si>
    <t>Saliekamas, mobīlas tribīnes</t>
  </si>
  <si>
    <t>Bāzes īre ( ar aprīkojumu) ( 3 dienas x 800 EUR)</t>
  </si>
  <si>
    <t xml:space="preserve">Tiesāšanas sistēmas noma ( tablo, videokameras)( 1 diena x 600 EUR) </t>
  </si>
  <si>
    <t>Mīksto aizsargu noma( 1 diena x 100 EUR)</t>
  </si>
  <si>
    <t>Laika ņemšanas iekārtas noma ( 1 diena x 200 EUR)</t>
  </si>
  <si>
    <t>Rāciju noma( 1 diena x 50 EUR)</t>
  </si>
  <si>
    <t>Medicīnas personāla pakalpojumi ( 8 st. x 15 EUR x 30 reizes)</t>
  </si>
  <si>
    <t>Pjedestāls ( 1 gab. x 500 EUR)</t>
  </si>
  <si>
    <t>Olimpiskā lāpa( 1 gab. x 400 EUR)</t>
  </si>
  <si>
    <t>Noslēguma ceremonija</t>
  </si>
  <si>
    <t>Interneta pieslēguma nodrošināšana preses centram</t>
  </si>
  <si>
    <t>Radio reklāma ( 200 reizes x 5 EUR)</t>
  </si>
  <si>
    <t>Reprezentācijas materiāli ( 50 gab. x 10 EUR)</t>
  </si>
  <si>
    <t>Pavisam KOPĀ:</t>
  </si>
  <si>
    <t>Bāzes īre ( 2 dienas x  150 EUR)</t>
  </si>
  <si>
    <t>Bāzes īre ( ar aprīkojumu) ( 2 dienas x 200 EUR)</t>
  </si>
  <si>
    <t>Bāzes īre ( ar aprīkojumu) ( 2 dienas x 600 EUR)</t>
  </si>
  <si>
    <t>Bāzes īre ( ar aprīkojumu) ( 3 dienas x 500 EUR)</t>
  </si>
  <si>
    <t>Bāzes īre ( 2 dienas x 300 EUR)</t>
  </si>
  <si>
    <t>Tiesnešu signalizācijas sistēmas noma ( 2 dienas x 100 EUR)</t>
  </si>
  <si>
    <t>Orientēšanās, Stropu mežs</t>
  </si>
  <si>
    <t>Atklāšanas ceremonija</t>
  </si>
  <si>
    <t xml:space="preserve">Interneta pieslēguma nodrošināšana sacensību vietās </t>
  </si>
  <si>
    <t>Video kameru noma ( ar operatoriem) ( 2 dienas x 150 EUR)</t>
  </si>
  <si>
    <t>Jātnieku sports, Kleistu sporta centrs</t>
  </si>
  <si>
    <t>Peldēšana, Daugavpils olimpiskā centra peldbaseins, Stadiona iela 1</t>
  </si>
  <si>
    <t>Paukošana, Daugavpils Olimpiskaiskā centra paukošānas zāle, Stadiona iela 1</t>
  </si>
  <si>
    <t>Laika fiksēšanas sistēmas noma ( 2 dienas x 400 EUR )</t>
  </si>
  <si>
    <t>Riteņbraukšana MTB, Stropu mežs, Aktīvās atpūtas trase</t>
  </si>
  <si>
    <t>Svarcelšana, Vieglatlētikas manēža, Valkas iela 4B</t>
  </si>
  <si>
    <t>Elektroniskās vestes noma ( 1 diena x 200 EUR)</t>
  </si>
  <si>
    <t>EPS sistēmas noma( 1 diena x 300 EUR)</t>
  </si>
  <si>
    <t>Vieglatlētika,  Jēkabpils vieglatlētikas stadions</t>
  </si>
  <si>
    <t>Sporta vingrošana, Rīgas vingrošanas skola</t>
  </si>
  <si>
    <t>Kartes un numuru druka</t>
  </si>
  <si>
    <t>Olimpiādes logo un vizuālā koptēla izstrādāšana</t>
  </si>
  <si>
    <t>Sacensību civiltiesiskā apdrošināšana</t>
  </si>
  <si>
    <t>Basketbols 3x3, 9.vidusskola, 18.Novembra iela 47</t>
  </si>
  <si>
    <t>Bokss, Boksa zāle, Cietokšņa iela 61</t>
  </si>
  <si>
    <t>Futbols, Stadions "Celtnieks", stadions "Esplanāde"</t>
  </si>
  <si>
    <t>Pludmales volejbols, Stropu ezera centrālā pludmale</t>
  </si>
  <si>
    <t xml:space="preserve">Elektroniskās atzīmēšanas sistēmas noma (2 dienas x 200 EUR) </t>
  </si>
  <si>
    <t>Mākslinieciskā programma</t>
  </si>
  <si>
    <t>Domes priekšsēdētājs                                                                                                                                    R.Eigims</t>
  </si>
  <si>
    <t>1.pielikums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</si>
</sst>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name val="Times New Roman"/>
      <family val="1"/>
    </font>
    <font>
      <i/>
      <sz val="12"/>
      <name val="Times New Roman"/>
      <family val="1"/>
    </font>
    <font>
      <i/>
      <sz val="12"/>
      <color indexed="8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b/>
      <i/>
      <sz val="11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3">
    <xf numFmtId="0" fontId="0" fillId="0" borderId="0" xfId="0"/>
    <xf numFmtId="1" fontId="3" fillId="0" borderId="1" xfId="0" applyNumberFormat="1" applyFont="1" applyBorder="1"/>
    <xf numFmtId="1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3" fillId="0" borderId="1" xfId="0" applyFont="1" applyBorder="1"/>
    <xf numFmtId="0" fontId="6" fillId="0" borderId="1" xfId="0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center"/>
    </xf>
    <xf numFmtId="0" fontId="14" fillId="0" borderId="1" xfId="1" applyFont="1" applyFill="1" applyBorder="1"/>
    <xf numFmtId="0" fontId="3" fillId="0" borderId="1" xfId="0" applyFont="1" applyBorder="1"/>
    <xf numFmtId="0" fontId="3" fillId="0" borderId="1" xfId="0" applyFont="1" applyFill="1" applyBorder="1"/>
    <xf numFmtId="3" fontId="15" fillId="0" borderId="1" xfId="1" applyNumberFormat="1" applyFont="1" applyFill="1" applyBorder="1" applyAlignment="1">
      <alignment horizontal="center"/>
    </xf>
    <xf numFmtId="0" fontId="16" fillId="2" borderId="1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17" fillId="0" borderId="1" xfId="0" applyFont="1" applyBorder="1"/>
    <xf numFmtId="1" fontId="18" fillId="0" borderId="1" xfId="0" applyNumberFormat="1" applyFont="1" applyBorder="1" applyAlignment="1">
      <alignment wrapText="1"/>
    </xf>
    <xf numFmtId="3" fontId="19" fillId="0" borderId="0" xfId="0" applyNumberFormat="1" applyFont="1" applyBorder="1" applyAlignment="1">
      <alignment horizontal="center"/>
    </xf>
    <xf numFmtId="3" fontId="20" fillId="0" borderId="0" xfId="0" applyNumberFormat="1" applyFont="1" applyBorder="1"/>
    <xf numFmtId="3" fontId="7" fillId="0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21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right" vertical="center"/>
    </xf>
    <xf numFmtId="0" fontId="0" fillId="0" borderId="1" xfId="0" applyBorder="1"/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center"/>
    </xf>
    <xf numFmtId="0" fontId="22" fillId="0" borderId="1" xfId="0" applyFont="1" applyBorder="1"/>
    <xf numFmtId="0" fontId="24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right" vertical="center"/>
    </xf>
    <xf numFmtId="0" fontId="17" fillId="0" borderId="7" xfId="0" applyFont="1" applyBorder="1"/>
    <xf numFmtId="0" fontId="12" fillId="3" borderId="0" xfId="0" applyFont="1" applyFill="1"/>
    <xf numFmtId="3" fontId="27" fillId="3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3" fontId="24" fillId="3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right" wrapText="1"/>
    </xf>
    <xf numFmtId="0" fontId="17" fillId="0" borderId="1" xfId="0" applyFont="1" applyFill="1" applyBorder="1"/>
    <xf numFmtId="1" fontId="18" fillId="0" borderId="1" xfId="0" applyNumberFormat="1" applyFont="1" applyFill="1" applyBorder="1" applyAlignment="1">
      <alignment wrapText="1"/>
    </xf>
    <xf numFmtId="0" fontId="13" fillId="0" borderId="1" xfId="0" applyFont="1" applyFill="1" applyBorder="1"/>
    <xf numFmtId="0" fontId="0" fillId="3" borderId="0" xfId="0" applyFill="1"/>
    <xf numFmtId="0" fontId="17" fillId="3" borderId="1" xfId="0" applyFont="1" applyFill="1" applyBorder="1"/>
    <xf numFmtId="1" fontId="18" fillId="3" borderId="1" xfId="0" applyNumberFormat="1" applyFont="1" applyFill="1" applyBorder="1" applyAlignment="1">
      <alignment wrapText="1"/>
    </xf>
    <xf numFmtId="0" fontId="13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0" fillId="0" borderId="0" xfId="0" applyFont="1"/>
    <xf numFmtId="0" fontId="22" fillId="0" borderId="0" xfId="0" applyFont="1" applyAlignment="1">
      <alignment horizontal="right"/>
    </xf>
    <xf numFmtId="0" fontId="5" fillId="0" borderId="6" xfId="0" applyFont="1" applyFill="1" applyBorder="1" applyAlignment="1">
      <alignment vertical="center"/>
    </xf>
    <xf numFmtId="0" fontId="14" fillId="0" borderId="6" xfId="1" applyFont="1" applyFill="1" applyBorder="1"/>
    <xf numFmtId="0" fontId="6" fillId="3" borderId="1" xfId="0" applyFont="1" applyFill="1" applyBorder="1" applyAlignment="1">
      <alignment horizontal="right" wrapText="1"/>
    </xf>
    <xf numFmtId="0" fontId="28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 wrapText="1"/>
    </xf>
    <xf numFmtId="0" fontId="22" fillId="3" borderId="1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vertical="center"/>
    </xf>
    <xf numFmtId="0" fontId="26" fillId="0" borderId="1" xfId="0" applyFont="1" applyBorder="1"/>
    <xf numFmtId="0" fontId="6" fillId="0" borderId="0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23" fillId="3" borderId="1" xfId="1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4" fillId="2" borderId="1" xfId="1" applyNumberFormat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right" vertical="center" wrapText="1"/>
    </xf>
    <xf numFmtId="0" fontId="29" fillId="3" borderId="1" xfId="1" applyFont="1" applyFill="1" applyBorder="1" applyAlignment="1">
      <alignment horizontal="left" wrapText="1"/>
    </xf>
    <xf numFmtId="3" fontId="22" fillId="3" borderId="1" xfId="0" applyNumberFormat="1" applyFont="1" applyFill="1" applyBorder="1" applyAlignment="1">
      <alignment horizontal="center" vertical="center"/>
    </xf>
    <xf numFmtId="0" fontId="24" fillId="3" borderId="7" xfId="1" applyFont="1" applyFill="1" applyBorder="1" applyAlignment="1">
      <alignment horizontal="center" vertical="center" wrapText="1"/>
    </xf>
    <xf numFmtId="3" fontId="22" fillId="3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Border="1" applyAlignment="1">
      <alignment wrapText="1"/>
    </xf>
    <xf numFmtId="0" fontId="31" fillId="3" borderId="1" xfId="0" applyFont="1" applyFill="1" applyBorder="1"/>
    <xf numFmtId="0" fontId="31" fillId="0" borderId="1" xfId="0" applyFont="1" applyBorder="1"/>
    <xf numFmtId="0" fontId="2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1" fontId="32" fillId="0" borderId="1" xfId="0" applyNumberFormat="1" applyFont="1" applyFill="1" applyBorder="1" applyAlignment="1">
      <alignment vertical="center"/>
    </xf>
    <xf numFmtId="1" fontId="32" fillId="0" borderId="1" xfId="0" applyNumberFormat="1" applyFont="1" applyFill="1" applyBorder="1" applyAlignment="1">
      <alignment wrapText="1"/>
    </xf>
    <xf numFmtId="0" fontId="33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32" fillId="0" borderId="1" xfId="0" applyFont="1" applyBorder="1"/>
    <xf numFmtId="0" fontId="32" fillId="0" borderId="1" xfId="0" applyFont="1" applyFill="1" applyBorder="1"/>
    <xf numFmtId="0" fontId="35" fillId="3" borderId="1" xfId="0" applyFont="1" applyFill="1" applyBorder="1"/>
    <xf numFmtId="3" fontId="22" fillId="3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right"/>
    </xf>
    <xf numFmtId="1" fontId="37" fillId="0" borderId="1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/>
    </xf>
    <xf numFmtId="0" fontId="31" fillId="0" borderId="0" xfId="0" applyFont="1" applyBorder="1"/>
    <xf numFmtId="0" fontId="22" fillId="0" borderId="0" xfId="0" applyFont="1" applyAlignment="1">
      <alignment horizontal="right" vertical="center"/>
    </xf>
    <xf numFmtId="0" fontId="38" fillId="0" borderId="0" xfId="0" applyFont="1" applyAlignment="1">
      <alignment horizontal="right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/>
    </xf>
    <xf numFmtId="0" fontId="29" fillId="2" borderId="6" xfId="1" applyFont="1" applyFill="1" applyBorder="1" applyAlignment="1">
      <alignment horizontal="center" wrapText="1"/>
    </xf>
    <xf numFmtId="0" fontId="29" fillId="2" borderId="7" xfId="1" applyFont="1" applyFill="1" applyBorder="1" applyAlignment="1">
      <alignment horizontal="center" wrapText="1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1" fillId="2" borderId="6" xfId="1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9"/>
  <sheetViews>
    <sheetView tabSelected="1" topLeftCell="B136" workbookViewId="0">
      <selection activeCell="C1" sqref="C1"/>
    </sheetView>
  </sheetViews>
  <sheetFormatPr defaultRowHeight="15" x14ac:dyDescent="0.25"/>
  <cols>
    <col min="1" max="1" width="1" hidden="1" customWidth="1"/>
    <col min="2" max="2" width="5.5703125" customWidth="1"/>
    <col min="3" max="3" width="67.7109375" customWidth="1"/>
    <col min="4" max="4" width="11.7109375" customWidth="1"/>
  </cols>
  <sheetData>
    <row r="1" spans="1:6" ht="15.75" x14ac:dyDescent="0.25">
      <c r="C1" s="104" t="s">
        <v>127</v>
      </c>
    </row>
    <row r="2" spans="1:6" ht="15.75" x14ac:dyDescent="0.25">
      <c r="A2" s="109" t="s">
        <v>4</v>
      </c>
      <c r="B2" s="110"/>
      <c r="C2" s="110"/>
      <c r="D2" s="110"/>
    </row>
    <row r="3" spans="1:6" ht="15.75" customHeight="1" x14ac:dyDescent="0.25">
      <c r="A3" s="105" t="s">
        <v>0</v>
      </c>
      <c r="B3" s="106"/>
      <c r="C3" s="119" t="s">
        <v>1</v>
      </c>
      <c r="D3" s="13" t="s">
        <v>2</v>
      </c>
    </row>
    <row r="4" spans="1:6" ht="15.75" x14ac:dyDescent="0.25">
      <c r="A4" s="107"/>
      <c r="B4" s="108"/>
      <c r="C4" s="120"/>
      <c r="D4" s="14">
        <f>SUM(D5,D10)</f>
        <v>4400</v>
      </c>
    </row>
    <row r="5" spans="1:6" ht="15.75" x14ac:dyDescent="0.25">
      <c r="A5" s="5"/>
      <c r="B5" s="16">
        <v>2264</v>
      </c>
      <c r="C5" s="17" t="s">
        <v>5</v>
      </c>
      <c r="D5" s="20">
        <f>SUM(D6:D9)</f>
        <v>1400</v>
      </c>
    </row>
    <row r="6" spans="1:6" x14ac:dyDescent="0.25">
      <c r="A6" s="5"/>
      <c r="B6" s="6"/>
      <c r="C6" s="15" t="s">
        <v>7</v>
      </c>
      <c r="D6" s="8">
        <v>160</v>
      </c>
    </row>
    <row r="7" spans="1:6" x14ac:dyDescent="0.25">
      <c r="A7" s="5"/>
      <c r="B7" s="6"/>
      <c r="C7" s="15" t="s">
        <v>39</v>
      </c>
      <c r="D7" s="8">
        <v>600</v>
      </c>
    </row>
    <row r="8" spans="1:6" x14ac:dyDescent="0.25">
      <c r="A8" s="5"/>
      <c r="B8" s="6"/>
      <c r="C8" s="7" t="s">
        <v>6</v>
      </c>
      <c r="D8" s="8">
        <v>140</v>
      </c>
    </row>
    <row r="9" spans="1:6" ht="15.75" x14ac:dyDescent="0.25">
      <c r="A9" s="5"/>
      <c r="B9" s="6"/>
      <c r="C9" s="7" t="s">
        <v>38</v>
      </c>
      <c r="D9" s="8">
        <v>500</v>
      </c>
      <c r="E9" s="18"/>
      <c r="F9" s="19"/>
    </row>
    <row r="10" spans="1:6" ht="15.75" x14ac:dyDescent="0.25">
      <c r="A10" s="9"/>
      <c r="B10" s="10">
        <v>5232</v>
      </c>
      <c r="C10" s="11" t="s">
        <v>48</v>
      </c>
      <c r="D10" s="12">
        <f>SUM(D11)</f>
        <v>3000</v>
      </c>
    </row>
    <row r="11" spans="1:6" x14ac:dyDescent="0.25">
      <c r="A11" s="5"/>
      <c r="B11" s="6"/>
      <c r="C11" s="7" t="s">
        <v>40</v>
      </c>
      <c r="D11" s="8">
        <v>3000</v>
      </c>
    </row>
    <row r="12" spans="1:6" ht="15.75" x14ac:dyDescent="0.25">
      <c r="A12" s="109" t="s">
        <v>41</v>
      </c>
      <c r="B12" s="110"/>
      <c r="C12" s="110"/>
      <c r="D12" s="110"/>
    </row>
    <row r="13" spans="1:6" ht="31.5" x14ac:dyDescent="0.25">
      <c r="A13" s="105" t="s">
        <v>0</v>
      </c>
      <c r="B13" s="106"/>
      <c r="C13" s="119" t="s">
        <v>1</v>
      </c>
      <c r="D13" s="13" t="s">
        <v>2</v>
      </c>
    </row>
    <row r="14" spans="1:6" ht="15.75" x14ac:dyDescent="0.25">
      <c r="A14" s="107"/>
      <c r="B14" s="108"/>
      <c r="C14" s="120"/>
      <c r="D14" s="14">
        <f>SUM(D15,D17)</f>
        <v>800</v>
      </c>
    </row>
    <row r="15" spans="1:6" ht="31.5" x14ac:dyDescent="0.25">
      <c r="A15" s="1"/>
      <c r="B15" s="2">
        <v>2231</v>
      </c>
      <c r="C15" s="3" t="s">
        <v>3</v>
      </c>
      <c r="D15" s="4">
        <f>SUM(D16)</f>
        <v>300</v>
      </c>
    </row>
    <row r="16" spans="1:6" ht="15.75" x14ac:dyDescent="0.25">
      <c r="A16" s="1"/>
      <c r="B16" s="2"/>
      <c r="C16" s="15" t="s">
        <v>97</v>
      </c>
      <c r="D16" s="72">
        <v>300</v>
      </c>
    </row>
    <row r="17" spans="1:4" ht="15.75" x14ac:dyDescent="0.25">
      <c r="A17" s="5"/>
      <c r="B17" s="48">
        <v>2264</v>
      </c>
      <c r="C17" s="49" t="s">
        <v>5</v>
      </c>
      <c r="D17" s="20">
        <f>SUM(D18:D18)</f>
        <v>500</v>
      </c>
    </row>
    <row r="18" spans="1:4" x14ac:dyDescent="0.25">
      <c r="A18" s="5"/>
      <c r="B18" s="50"/>
      <c r="C18" s="15" t="s">
        <v>82</v>
      </c>
      <c r="D18" s="8">
        <v>500</v>
      </c>
    </row>
    <row r="19" spans="1:4" ht="15.75" x14ac:dyDescent="0.25">
      <c r="A19" s="109" t="s">
        <v>120</v>
      </c>
      <c r="B19" s="110"/>
      <c r="C19" s="110"/>
      <c r="D19" s="110"/>
    </row>
    <row r="20" spans="1:4" ht="31.5" x14ac:dyDescent="0.25">
      <c r="A20" s="105" t="s">
        <v>0</v>
      </c>
      <c r="B20" s="106"/>
      <c r="C20" s="119" t="s">
        <v>1</v>
      </c>
      <c r="D20" s="13" t="s">
        <v>2</v>
      </c>
    </row>
    <row r="21" spans="1:4" ht="15.75" x14ac:dyDescent="0.25">
      <c r="A21" s="107"/>
      <c r="B21" s="108"/>
      <c r="C21" s="120"/>
      <c r="D21" s="14">
        <f>SUM(D24+D22)</f>
        <v>560</v>
      </c>
    </row>
    <row r="22" spans="1:4" ht="15.75" x14ac:dyDescent="0.25">
      <c r="A22" s="5"/>
      <c r="B22" s="16">
        <v>2264</v>
      </c>
      <c r="C22" s="17" t="s">
        <v>5</v>
      </c>
      <c r="D22" s="20">
        <f>SUM(D23)</f>
        <v>140</v>
      </c>
    </row>
    <row r="23" spans="1:4" x14ac:dyDescent="0.25">
      <c r="A23" s="5"/>
      <c r="B23" s="6"/>
      <c r="C23" s="7" t="s">
        <v>6</v>
      </c>
      <c r="D23" s="8">
        <v>140</v>
      </c>
    </row>
    <row r="24" spans="1:4" ht="15.75" x14ac:dyDescent="0.25">
      <c r="A24" s="5"/>
      <c r="B24" s="10">
        <v>2312</v>
      </c>
      <c r="C24" s="10" t="s">
        <v>8</v>
      </c>
      <c r="D24" s="23">
        <f>SUM(D25)</f>
        <v>420</v>
      </c>
    </row>
    <row r="25" spans="1:4" ht="15.75" x14ac:dyDescent="0.25">
      <c r="A25" s="5"/>
      <c r="B25" s="9"/>
      <c r="C25" s="22" t="s">
        <v>9</v>
      </c>
      <c r="D25" s="24">
        <v>420</v>
      </c>
    </row>
    <row r="26" spans="1:4" ht="15.75" x14ac:dyDescent="0.25">
      <c r="A26" s="109" t="s">
        <v>121</v>
      </c>
      <c r="B26" s="110"/>
      <c r="C26" s="110"/>
      <c r="D26" s="110"/>
    </row>
    <row r="27" spans="1:4" ht="31.5" x14ac:dyDescent="0.25">
      <c r="A27" s="105" t="s">
        <v>0</v>
      </c>
      <c r="B27" s="106"/>
      <c r="C27" s="119" t="s">
        <v>1</v>
      </c>
      <c r="D27" s="13" t="s">
        <v>2</v>
      </c>
    </row>
    <row r="28" spans="1:4" ht="15.75" x14ac:dyDescent="0.25">
      <c r="A28" s="107"/>
      <c r="B28" s="108"/>
      <c r="C28" s="120"/>
      <c r="D28" s="14">
        <f>SUM(D29)</f>
        <v>5300</v>
      </c>
    </row>
    <row r="29" spans="1:4" ht="15.75" x14ac:dyDescent="0.25">
      <c r="A29" s="9"/>
      <c r="B29" s="10">
        <v>5232</v>
      </c>
      <c r="C29" s="11" t="s">
        <v>48</v>
      </c>
      <c r="D29" s="12">
        <f>SUM(D30:D31)</f>
        <v>5300</v>
      </c>
    </row>
    <row r="30" spans="1:4" x14ac:dyDescent="0.25">
      <c r="A30" s="5"/>
      <c r="B30" s="6"/>
      <c r="C30" s="25" t="s">
        <v>83</v>
      </c>
      <c r="D30" s="8">
        <v>4500</v>
      </c>
    </row>
    <row r="31" spans="1:4" x14ac:dyDescent="0.25">
      <c r="A31" s="26"/>
      <c r="B31" s="26"/>
      <c r="C31" s="27" t="s">
        <v>42</v>
      </c>
      <c r="D31" s="28">
        <v>800</v>
      </c>
    </row>
    <row r="32" spans="1:4" ht="15.75" x14ac:dyDescent="0.25">
      <c r="A32" s="109" t="s">
        <v>10</v>
      </c>
      <c r="B32" s="110"/>
      <c r="C32" s="110"/>
      <c r="D32" s="110"/>
    </row>
    <row r="33" spans="1:6" ht="31.5" x14ac:dyDescent="0.25">
      <c r="A33" s="105" t="s">
        <v>0</v>
      </c>
      <c r="B33" s="106"/>
      <c r="C33" s="119" t="s">
        <v>1</v>
      </c>
      <c r="D33" s="13" t="s">
        <v>2</v>
      </c>
    </row>
    <row r="34" spans="1:6" ht="15.75" x14ac:dyDescent="0.25">
      <c r="A34" s="107"/>
      <c r="B34" s="108"/>
      <c r="C34" s="120"/>
      <c r="D34" s="14">
        <f>SUM(D35)</f>
        <v>2400</v>
      </c>
    </row>
    <row r="35" spans="1:6" ht="31.5" x14ac:dyDescent="0.25">
      <c r="A35" s="1"/>
      <c r="B35" s="2">
        <v>2231</v>
      </c>
      <c r="C35" s="3" t="s">
        <v>3</v>
      </c>
      <c r="D35" s="4">
        <f>SUM(D36)</f>
        <v>2400</v>
      </c>
    </row>
    <row r="36" spans="1:6" x14ac:dyDescent="0.25">
      <c r="A36" s="5"/>
      <c r="B36" s="50"/>
      <c r="C36" s="15" t="s">
        <v>84</v>
      </c>
      <c r="D36" s="21">
        <v>2400</v>
      </c>
    </row>
    <row r="37" spans="1:6" ht="15.75" x14ac:dyDescent="0.25">
      <c r="A37" s="109" t="s">
        <v>43</v>
      </c>
      <c r="B37" s="110"/>
      <c r="C37" s="110"/>
      <c r="D37" s="110"/>
    </row>
    <row r="38" spans="1:6" ht="31.5" x14ac:dyDescent="0.25">
      <c r="A38" s="105" t="s">
        <v>0</v>
      </c>
      <c r="B38" s="106"/>
      <c r="C38" s="119" t="s">
        <v>1</v>
      </c>
      <c r="D38" s="13" t="s">
        <v>2</v>
      </c>
    </row>
    <row r="39" spans="1:6" ht="15.75" x14ac:dyDescent="0.25">
      <c r="A39" s="107"/>
      <c r="B39" s="108"/>
      <c r="C39" s="120"/>
      <c r="D39" s="14">
        <f>SUM(D40)</f>
        <v>500</v>
      </c>
    </row>
    <row r="40" spans="1:6" ht="15.75" x14ac:dyDescent="0.25">
      <c r="A40" s="5"/>
      <c r="B40" s="16">
        <v>2264</v>
      </c>
      <c r="C40" s="17" t="s">
        <v>5</v>
      </c>
      <c r="D40" s="20">
        <f>SUM(D41:D42)</f>
        <v>500</v>
      </c>
    </row>
    <row r="41" spans="1:6" x14ac:dyDescent="0.25">
      <c r="A41" s="5"/>
      <c r="B41" s="6"/>
      <c r="C41" s="15" t="s">
        <v>44</v>
      </c>
      <c r="D41" s="40">
        <v>200</v>
      </c>
      <c r="F41" s="51"/>
    </row>
    <row r="42" spans="1:6" x14ac:dyDescent="0.25">
      <c r="A42" s="5"/>
      <c r="B42" s="6"/>
      <c r="C42" s="15" t="s">
        <v>106</v>
      </c>
      <c r="D42" s="40">
        <v>300</v>
      </c>
    </row>
    <row r="43" spans="1:6" ht="15.75" x14ac:dyDescent="0.25">
      <c r="A43" s="109" t="s">
        <v>76</v>
      </c>
      <c r="B43" s="110"/>
      <c r="C43" s="110"/>
      <c r="D43" s="110"/>
    </row>
    <row r="44" spans="1:6" ht="31.5" x14ac:dyDescent="0.25">
      <c r="A44" s="105" t="s">
        <v>0</v>
      </c>
      <c r="B44" s="106"/>
      <c r="C44" s="119" t="s">
        <v>1</v>
      </c>
      <c r="D44" s="13" t="s">
        <v>2</v>
      </c>
    </row>
    <row r="45" spans="1:6" ht="15.75" x14ac:dyDescent="0.25">
      <c r="A45" s="107"/>
      <c r="B45" s="108"/>
      <c r="C45" s="120"/>
      <c r="D45" s="14">
        <f>SUM(D46)</f>
        <v>950</v>
      </c>
    </row>
    <row r="46" spans="1:6" ht="15.75" x14ac:dyDescent="0.25">
      <c r="A46" s="30"/>
      <c r="B46" s="52">
        <v>2264</v>
      </c>
      <c r="C46" s="53" t="s">
        <v>5</v>
      </c>
      <c r="D46" s="29">
        <f>SUM(D47:D48)</f>
        <v>950</v>
      </c>
    </row>
    <row r="47" spans="1:6" x14ac:dyDescent="0.25">
      <c r="A47" s="30"/>
      <c r="B47" s="54"/>
      <c r="C47" s="55" t="s">
        <v>45</v>
      </c>
      <c r="D47" s="21">
        <v>300</v>
      </c>
    </row>
    <row r="48" spans="1:6" ht="15.75" x14ac:dyDescent="0.25">
      <c r="A48" s="30"/>
      <c r="B48" s="54"/>
      <c r="C48" s="56" t="s">
        <v>46</v>
      </c>
      <c r="D48" s="21">
        <v>650</v>
      </c>
    </row>
    <row r="49" spans="1:4" ht="15.75" x14ac:dyDescent="0.25">
      <c r="A49" s="109" t="s">
        <v>122</v>
      </c>
      <c r="B49" s="110"/>
      <c r="C49" s="110"/>
      <c r="D49" s="110"/>
    </row>
    <row r="50" spans="1:4" ht="31.5" x14ac:dyDescent="0.25">
      <c r="A50" s="105" t="s">
        <v>0</v>
      </c>
      <c r="B50" s="106"/>
      <c r="C50" s="119" t="s">
        <v>1</v>
      </c>
      <c r="D50" s="13" t="s">
        <v>2</v>
      </c>
    </row>
    <row r="51" spans="1:4" ht="15.75" x14ac:dyDescent="0.25">
      <c r="A51" s="107"/>
      <c r="B51" s="108"/>
      <c r="C51" s="120"/>
      <c r="D51" s="14">
        <f>SUM(D52,D54)</f>
        <v>940</v>
      </c>
    </row>
    <row r="52" spans="1:4" ht="15.75" x14ac:dyDescent="0.25">
      <c r="A52" s="5"/>
      <c r="B52" s="16">
        <v>2264</v>
      </c>
      <c r="C52" s="17" t="s">
        <v>5</v>
      </c>
      <c r="D52" s="20">
        <f>SUM(D53:D53)</f>
        <v>140</v>
      </c>
    </row>
    <row r="53" spans="1:4" x14ac:dyDescent="0.25">
      <c r="A53" s="5"/>
      <c r="B53" s="6"/>
      <c r="C53" s="7" t="s">
        <v>6</v>
      </c>
      <c r="D53" s="8">
        <v>140</v>
      </c>
    </row>
    <row r="54" spans="1:4" s="57" customFormat="1" ht="15.75" x14ac:dyDescent="0.25">
      <c r="A54" s="5"/>
      <c r="B54" s="10">
        <v>2312</v>
      </c>
      <c r="C54" s="10" t="s">
        <v>8</v>
      </c>
      <c r="D54" s="29">
        <f>SUM(D55:D56)</f>
        <v>800</v>
      </c>
    </row>
    <row r="55" spans="1:4" ht="15.75" x14ac:dyDescent="0.25">
      <c r="A55" s="5"/>
      <c r="B55" s="9"/>
      <c r="C55" s="22" t="s">
        <v>47</v>
      </c>
      <c r="D55" s="21">
        <v>700</v>
      </c>
    </row>
    <row r="56" spans="1:4" ht="15.75" x14ac:dyDescent="0.25">
      <c r="A56" s="5"/>
      <c r="B56" s="9"/>
      <c r="C56" s="22" t="s">
        <v>11</v>
      </c>
      <c r="D56" s="21">
        <v>100</v>
      </c>
    </row>
    <row r="57" spans="1:4" ht="15.75" x14ac:dyDescent="0.25">
      <c r="A57" s="109" t="s">
        <v>49</v>
      </c>
      <c r="B57" s="110"/>
      <c r="C57" s="110"/>
      <c r="D57" s="110"/>
    </row>
    <row r="58" spans="1:4" ht="31.5" x14ac:dyDescent="0.25">
      <c r="A58" s="105" t="s">
        <v>0</v>
      </c>
      <c r="B58" s="106"/>
      <c r="C58" s="119" t="s">
        <v>1</v>
      </c>
      <c r="D58" s="13" t="s">
        <v>2</v>
      </c>
    </row>
    <row r="59" spans="1:4" ht="15.75" x14ac:dyDescent="0.25">
      <c r="A59" s="107"/>
      <c r="B59" s="108"/>
      <c r="C59" s="120"/>
      <c r="D59" s="14">
        <f>SUM(D60)</f>
        <v>400</v>
      </c>
    </row>
    <row r="60" spans="1:4" ht="31.5" x14ac:dyDescent="0.25">
      <c r="A60" s="1"/>
      <c r="B60" s="2">
        <v>2231</v>
      </c>
      <c r="C60" s="3" t="s">
        <v>3</v>
      </c>
      <c r="D60" s="4">
        <f>SUM(D61)</f>
        <v>400</v>
      </c>
    </row>
    <row r="61" spans="1:4" x14ac:dyDescent="0.25">
      <c r="A61" s="5"/>
      <c r="B61" s="50"/>
      <c r="C61" s="15" t="s">
        <v>98</v>
      </c>
      <c r="D61" s="21">
        <v>400</v>
      </c>
    </row>
    <row r="62" spans="1:4" ht="15.75" x14ac:dyDescent="0.25">
      <c r="A62" s="109" t="s">
        <v>12</v>
      </c>
      <c r="B62" s="110"/>
      <c r="C62" s="110"/>
      <c r="D62" s="110"/>
    </row>
    <row r="63" spans="1:4" ht="31.5" x14ac:dyDescent="0.25">
      <c r="A63" s="105" t="s">
        <v>0</v>
      </c>
      <c r="B63" s="106"/>
      <c r="C63" s="119" t="s">
        <v>1</v>
      </c>
      <c r="D63" s="13" t="s">
        <v>2</v>
      </c>
    </row>
    <row r="64" spans="1:4" ht="15.75" x14ac:dyDescent="0.25">
      <c r="A64" s="107"/>
      <c r="B64" s="108"/>
      <c r="C64" s="120"/>
      <c r="D64" s="14">
        <f>SUM(D65)</f>
        <v>1200</v>
      </c>
    </row>
    <row r="65" spans="1:4" ht="31.5" x14ac:dyDescent="0.25">
      <c r="A65" s="1"/>
      <c r="B65" s="2">
        <v>2231</v>
      </c>
      <c r="C65" s="3" t="s">
        <v>3</v>
      </c>
      <c r="D65" s="4">
        <f>SUM(D66)</f>
        <v>1200</v>
      </c>
    </row>
    <row r="66" spans="1:4" x14ac:dyDescent="0.25">
      <c r="A66" s="30"/>
      <c r="B66" s="54"/>
      <c r="C66" s="55" t="s">
        <v>99</v>
      </c>
      <c r="D66" s="21">
        <v>1200</v>
      </c>
    </row>
    <row r="67" spans="1:4" ht="15.75" x14ac:dyDescent="0.25">
      <c r="A67" s="109" t="s">
        <v>50</v>
      </c>
      <c r="B67" s="110"/>
      <c r="C67" s="110"/>
      <c r="D67" s="110"/>
    </row>
    <row r="68" spans="1:4" ht="31.5" x14ac:dyDescent="0.25">
      <c r="A68" s="105" t="s">
        <v>0</v>
      </c>
      <c r="B68" s="106"/>
      <c r="C68" s="119" t="s">
        <v>1</v>
      </c>
      <c r="D68" s="13" t="s">
        <v>2</v>
      </c>
    </row>
    <row r="69" spans="1:4" ht="15.75" x14ac:dyDescent="0.25">
      <c r="A69" s="107"/>
      <c r="B69" s="108"/>
      <c r="C69" s="120"/>
      <c r="D69" s="14">
        <f>SUM(D72,D70)</f>
        <v>1880</v>
      </c>
    </row>
    <row r="70" spans="1:4" ht="31.5" x14ac:dyDescent="0.25">
      <c r="A70" s="5"/>
      <c r="B70" s="2">
        <v>2231</v>
      </c>
      <c r="C70" s="3" t="s">
        <v>3</v>
      </c>
      <c r="D70" s="20">
        <f>SUM(D71)</f>
        <v>1320</v>
      </c>
    </row>
    <row r="71" spans="1:4" x14ac:dyDescent="0.25">
      <c r="A71" s="5"/>
      <c r="B71" s="6"/>
      <c r="C71" s="7" t="s">
        <v>13</v>
      </c>
      <c r="D71" s="8">
        <v>1320</v>
      </c>
    </row>
    <row r="72" spans="1:4" ht="15.75" x14ac:dyDescent="0.25">
      <c r="A72" s="5"/>
      <c r="B72" s="10">
        <v>2312</v>
      </c>
      <c r="C72" s="10" t="s">
        <v>8</v>
      </c>
      <c r="D72" s="29">
        <f>SUM(D73:D73)</f>
        <v>560</v>
      </c>
    </row>
    <row r="73" spans="1:4" ht="15.75" x14ac:dyDescent="0.25">
      <c r="A73" s="5"/>
      <c r="B73" s="9"/>
      <c r="C73" s="22" t="s">
        <v>51</v>
      </c>
      <c r="D73" s="21">
        <v>560</v>
      </c>
    </row>
    <row r="74" spans="1:4" ht="15.75" x14ac:dyDescent="0.25">
      <c r="A74" s="109" t="s">
        <v>107</v>
      </c>
      <c r="B74" s="110"/>
      <c r="C74" s="110"/>
      <c r="D74" s="110"/>
    </row>
    <row r="75" spans="1:4" ht="31.5" x14ac:dyDescent="0.25">
      <c r="A75" s="105" t="s">
        <v>0</v>
      </c>
      <c r="B75" s="106"/>
      <c r="C75" s="119" t="s">
        <v>1</v>
      </c>
      <c r="D75" s="13" t="s">
        <v>2</v>
      </c>
    </row>
    <row r="76" spans="1:4" ht="15.75" x14ac:dyDescent="0.25">
      <c r="A76" s="107"/>
      <c r="B76" s="108"/>
      <c r="C76" s="120"/>
      <c r="D76" s="14">
        <f>SUM(D77)</f>
        <v>800</v>
      </c>
    </row>
    <row r="77" spans="1:4" ht="31.5" x14ac:dyDescent="0.25">
      <c r="A77" s="1"/>
      <c r="B77" s="2">
        <v>2231</v>
      </c>
      <c r="C77" s="3" t="s">
        <v>3</v>
      </c>
      <c r="D77" s="4">
        <f>SUM(D78)</f>
        <v>800</v>
      </c>
    </row>
    <row r="78" spans="1:4" x14ac:dyDescent="0.25">
      <c r="A78" s="30"/>
      <c r="B78" s="54"/>
      <c r="C78" s="55" t="s">
        <v>59</v>
      </c>
      <c r="D78" s="21">
        <v>800</v>
      </c>
    </row>
    <row r="79" spans="1:4" ht="15.75" x14ac:dyDescent="0.25">
      <c r="A79" s="109" t="s">
        <v>52</v>
      </c>
      <c r="B79" s="110"/>
      <c r="C79" s="110"/>
      <c r="D79" s="110"/>
    </row>
    <row r="80" spans="1:4" ht="31.5" x14ac:dyDescent="0.25">
      <c r="A80" s="105" t="s">
        <v>0</v>
      </c>
      <c r="B80" s="106"/>
      <c r="C80" s="119" t="s">
        <v>1</v>
      </c>
      <c r="D80" s="13" t="s">
        <v>2</v>
      </c>
    </row>
    <row r="81" spans="1:4" ht="15.75" x14ac:dyDescent="0.25">
      <c r="A81" s="107"/>
      <c r="B81" s="108"/>
      <c r="C81" s="120"/>
      <c r="D81" s="14">
        <f>SUM(D82)</f>
        <v>1500</v>
      </c>
    </row>
    <row r="82" spans="1:4" ht="31.5" x14ac:dyDescent="0.25">
      <c r="A82" s="1"/>
      <c r="B82" s="2">
        <v>2231</v>
      </c>
      <c r="C82" s="3" t="s">
        <v>3</v>
      </c>
      <c r="D82" s="4">
        <f>SUM(D83)</f>
        <v>1500</v>
      </c>
    </row>
    <row r="83" spans="1:4" x14ac:dyDescent="0.25">
      <c r="A83" s="30"/>
      <c r="B83" s="54"/>
      <c r="C83" s="55" t="s">
        <v>100</v>
      </c>
      <c r="D83" s="21">
        <v>1500</v>
      </c>
    </row>
    <row r="84" spans="1:4" ht="15.75" x14ac:dyDescent="0.25">
      <c r="A84" s="109" t="s">
        <v>14</v>
      </c>
      <c r="B84" s="110"/>
      <c r="C84" s="110"/>
      <c r="D84" s="110"/>
    </row>
    <row r="85" spans="1:4" ht="31.5" x14ac:dyDescent="0.25">
      <c r="A85" s="105" t="s">
        <v>0</v>
      </c>
      <c r="B85" s="106"/>
      <c r="C85" s="119" t="s">
        <v>1</v>
      </c>
      <c r="D85" s="13" t="s">
        <v>2</v>
      </c>
    </row>
    <row r="86" spans="1:4" ht="15.75" x14ac:dyDescent="0.25">
      <c r="A86" s="107"/>
      <c r="B86" s="108"/>
      <c r="C86" s="120"/>
      <c r="D86" s="14">
        <f>SUM(D87)</f>
        <v>1500</v>
      </c>
    </row>
    <row r="87" spans="1:4" ht="31.5" x14ac:dyDescent="0.25">
      <c r="A87" s="1"/>
      <c r="B87" s="2">
        <v>2231</v>
      </c>
      <c r="C87" s="3" t="s">
        <v>3</v>
      </c>
      <c r="D87" s="4">
        <f>SUM(D88)</f>
        <v>1500</v>
      </c>
    </row>
    <row r="88" spans="1:4" x14ac:dyDescent="0.25">
      <c r="A88" s="30"/>
      <c r="B88" s="54"/>
      <c r="C88" s="55" t="s">
        <v>100</v>
      </c>
      <c r="D88" s="21">
        <v>1500</v>
      </c>
    </row>
    <row r="89" spans="1:4" ht="15.75" x14ac:dyDescent="0.25">
      <c r="A89" s="109" t="s">
        <v>77</v>
      </c>
      <c r="B89" s="110"/>
      <c r="C89" s="110"/>
      <c r="D89" s="110"/>
    </row>
    <row r="90" spans="1:4" ht="31.5" x14ac:dyDescent="0.25">
      <c r="A90" s="105" t="s">
        <v>0</v>
      </c>
      <c r="B90" s="106"/>
      <c r="C90" s="119" t="s">
        <v>1</v>
      </c>
      <c r="D90" s="13" t="s">
        <v>2</v>
      </c>
    </row>
    <row r="91" spans="1:4" ht="15.75" x14ac:dyDescent="0.25">
      <c r="A91" s="107"/>
      <c r="B91" s="108"/>
      <c r="C91" s="120"/>
      <c r="D91" s="14">
        <f>SUM(D96,D92)</f>
        <v>1190</v>
      </c>
    </row>
    <row r="92" spans="1:4" ht="15.75" x14ac:dyDescent="0.25">
      <c r="A92" s="5"/>
      <c r="B92" s="16">
        <v>2264</v>
      </c>
      <c r="C92" s="17" t="s">
        <v>5</v>
      </c>
      <c r="D92" s="20">
        <f>SUM(D93:D95)</f>
        <v>890</v>
      </c>
    </row>
    <row r="93" spans="1:4" x14ac:dyDescent="0.25">
      <c r="A93" s="5"/>
      <c r="B93" s="6"/>
      <c r="C93" s="15" t="s">
        <v>53</v>
      </c>
      <c r="D93" s="21">
        <v>150</v>
      </c>
    </row>
    <row r="94" spans="1:4" x14ac:dyDescent="0.25">
      <c r="A94" s="5"/>
      <c r="B94" s="6"/>
      <c r="C94" s="7" t="s">
        <v>6</v>
      </c>
      <c r="D94" s="21">
        <v>140</v>
      </c>
    </row>
    <row r="95" spans="1:4" x14ac:dyDescent="0.25">
      <c r="A95" s="5"/>
      <c r="B95" s="6"/>
      <c r="C95" s="7" t="s">
        <v>85</v>
      </c>
      <c r="D95" s="21">
        <v>600</v>
      </c>
    </row>
    <row r="96" spans="1:4" ht="15.75" x14ac:dyDescent="0.25">
      <c r="A96" s="5"/>
      <c r="B96" s="10">
        <v>2312</v>
      </c>
      <c r="C96" s="10" t="s">
        <v>8</v>
      </c>
      <c r="D96" s="29">
        <f>SUM(D97:D97)</f>
        <v>300</v>
      </c>
    </row>
    <row r="97" spans="1:4" ht="15.75" x14ac:dyDescent="0.25">
      <c r="A97" s="5"/>
      <c r="B97" s="9"/>
      <c r="C97" s="25" t="s">
        <v>15</v>
      </c>
      <c r="D97" s="21">
        <v>300</v>
      </c>
    </row>
    <row r="98" spans="1:4" ht="15.75" x14ac:dyDescent="0.25">
      <c r="A98" s="109" t="s">
        <v>78</v>
      </c>
      <c r="B98" s="110"/>
      <c r="C98" s="110"/>
      <c r="D98" s="110"/>
    </row>
    <row r="99" spans="1:4" ht="31.5" x14ac:dyDescent="0.25">
      <c r="A99" s="105" t="s">
        <v>0</v>
      </c>
      <c r="B99" s="106"/>
      <c r="C99" s="119" t="s">
        <v>1</v>
      </c>
      <c r="D99" s="13" t="s">
        <v>2</v>
      </c>
    </row>
    <row r="100" spans="1:4" ht="15.75" x14ac:dyDescent="0.25">
      <c r="A100" s="107"/>
      <c r="B100" s="108"/>
      <c r="C100" s="120"/>
      <c r="D100" s="14">
        <f>SUM(,D101)</f>
        <v>1500</v>
      </c>
    </row>
    <row r="101" spans="1:4" ht="15.75" x14ac:dyDescent="0.25">
      <c r="A101" s="5"/>
      <c r="B101" s="48">
        <v>2264</v>
      </c>
      <c r="C101" s="49" t="s">
        <v>5</v>
      </c>
      <c r="D101" s="20">
        <f>SUM(D102:D104)</f>
        <v>1500</v>
      </c>
    </row>
    <row r="102" spans="1:4" x14ac:dyDescent="0.25">
      <c r="A102" s="5"/>
      <c r="B102" s="50"/>
      <c r="C102" s="15" t="s">
        <v>55</v>
      </c>
      <c r="D102" s="21">
        <v>500</v>
      </c>
    </row>
    <row r="103" spans="1:4" x14ac:dyDescent="0.25">
      <c r="A103" s="5"/>
      <c r="B103" s="50"/>
      <c r="C103" s="7" t="s">
        <v>56</v>
      </c>
      <c r="D103" s="21">
        <v>500</v>
      </c>
    </row>
    <row r="104" spans="1:4" ht="15.75" x14ac:dyDescent="0.25">
      <c r="A104" s="59"/>
      <c r="B104" s="60"/>
      <c r="C104" s="58" t="s">
        <v>54</v>
      </c>
      <c r="D104" s="73">
        <v>500</v>
      </c>
    </row>
    <row r="105" spans="1:4" ht="15.75" x14ac:dyDescent="0.25">
      <c r="A105" s="122" t="s">
        <v>109</v>
      </c>
      <c r="B105" s="122"/>
      <c r="C105" s="122"/>
      <c r="D105" s="122"/>
    </row>
    <row r="106" spans="1:4" ht="31.5" x14ac:dyDescent="0.25">
      <c r="A106" s="105" t="s">
        <v>0</v>
      </c>
      <c r="B106" s="106"/>
      <c r="C106" s="119" t="s">
        <v>1</v>
      </c>
      <c r="D106" s="13" t="s">
        <v>2</v>
      </c>
    </row>
    <row r="107" spans="1:4" ht="15.75" x14ac:dyDescent="0.25">
      <c r="A107" s="107"/>
      <c r="B107" s="108"/>
      <c r="C107" s="120"/>
      <c r="D107" s="14">
        <f>SUM(D108)</f>
        <v>140</v>
      </c>
    </row>
    <row r="108" spans="1:4" ht="15.75" x14ac:dyDescent="0.25">
      <c r="A108" s="5"/>
      <c r="B108" s="16">
        <v>2264</v>
      </c>
      <c r="C108" s="17" t="s">
        <v>5</v>
      </c>
      <c r="D108" s="20">
        <f>SUM(D109:D109)</f>
        <v>140</v>
      </c>
    </row>
    <row r="109" spans="1:4" x14ac:dyDescent="0.25">
      <c r="A109" s="5"/>
      <c r="B109" s="6"/>
      <c r="C109" s="7" t="s">
        <v>6</v>
      </c>
      <c r="D109" s="8">
        <v>140</v>
      </c>
    </row>
    <row r="110" spans="1:4" ht="15.75" x14ac:dyDescent="0.25">
      <c r="A110" s="109" t="s">
        <v>108</v>
      </c>
      <c r="B110" s="110"/>
      <c r="C110" s="110"/>
      <c r="D110" s="110"/>
    </row>
    <row r="111" spans="1:4" ht="31.5" x14ac:dyDescent="0.25">
      <c r="A111" s="105" t="s">
        <v>0</v>
      </c>
      <c r="B111" s="106"/>
      <c r="C111" s="119" t="s">
        <v>1</v>
      </c>
      <c r="D111" s="13" t="s">
        <v>2</v>
      </c>
    </row>
    <row r="112" spans="1:4" ht="15.75" x14ac:dyDescent="0.25">
      <c r="A112" s="107"/>
      <c r="B112" s="108"/>
      <c r="C112" s="120"/>
      <c r="D112" s="14">
        <f>SUM(D113)</f>
        <v>800</v>
      </c>
    </row>
    <row r="113" spans="1:4" ht="15.75" x14ac:dyDescent="0.25">
      <c r="A113" s="5"/>
      <c r="B113" s="16">
        <v>2264</v>
      </c>
      <c r="C113" s="17" t="s">
        <v>5</v>
      </c>
      <c r="D113" s="20">
        <f>SUM(D114:D114)</f>
        <v>800</v>
      </c>
    </row>
    <row r="114" spans="1:4" x14ac:dyDescent="0.25">
      <c r="A114" s="30"/>
      <c r="B114" s="54"/>
      <c r="C114" s="61" t="s">
        <v>110</v>
      </c>
      <c r="D114" s="21">
        <v>800</v>
      </c>
    </row>
    <row r="115" spans="1:4" ht="15.75" x14ac:dyDescent="0.25">
      <c r="A115" s="109" t="s">
        <v>75</v>
      </c>
      <c r="B115" s="110"/>
      <c r="C115" s="110"/>
      <c r="D115" s="110"/>
    </row>
    <row r="116" spans="1:4" ht="31.5" x14ac:dyDescent="0.25">
      <c r="A116" s="105" t="s">
        <v>0</v>
      </c>
      <c r="B116" s="106"/>
      <c r="C116" s="119" t="s">
        <v>1</v>
      </c>
      <c r="D116" s="13" t="s">
        <v>2</v>
      </c>
    </row>
    <row r="117" spans="1:4" ht="15.75" x14ac:dyDescent="0.25">
      <c r="A117" s="107"/>
      <c r="B117" s="108"/>
      <c r="C117" s="120"/>
      <c r="D117" s="14">
        <f>SUM(D118,D120)</f>
        <v>1600</v>
      </c>
    </row>
    <row r="118" spans="1:4" ht="31.5" x14ac:dyDescent="0.25">
      <c r="A118" s="1"/>
      <c r="B118" s="2">
        <v>2231</v>
      </c>
      <c r="C118" s="3" t="s">
        <v>3</v>
      </c>
      <c r="D118" s="4">
        <f>SUM(D119)</f>
        <v>600</v>
      </c>
    </row>
    <row r="119" spans="1:4" x14ac:dyDescent="0.25">
      <c r="A119" s="30"/>
      <c r="B119" s="54"/>
      <c r="C119" s="55" t="s">
        <v>101</v>
      </c>
      <c r="D119" s="21">
        <v>600</v>
      </c>
    </row>
    <row r="120" spans="1:4" ht="15.75" x14ac:dyDescent="0.25">
      <c r="A120" s="30"/>
      <c r="B120" s="52">
        <v>2264</v>
      </c>
      <c r="C120" s="53" t="s">
        <v>5</v>
      </c>
      <c r="D120" s="29">
        <f>SUM(D121:D121)</f>
        <v>1000</v>
      </c>
    </row>
    <row r="121" spans="1:4" x14ac:dyDescent="0.25">
      <c r="A121" s="30"/>
      <c r="B121" s="54"/>
      <c r="C121" s="55" t="s">
        <v>57</v>
      </c>
      <c r="D121" s="21">
        <v>1000</v>
      </c>
    </row>
    <row r="122" spans="1:4" ht="15.75" x14ac:dyDescent="0.25">
      <c r="A122" s="109" t="s">
        <v>58</v>
      </c>
      <c r="B122" s="110"/>
      <c r="C122" s="110"/>
      <c r="D122" s="110"/>
    </row>
    <row r="123" spans="1:4" ht="31.5" x14ac:dyDescent="0.25">
      <c r="A123" s="105" t="s">
        <v>0</v>
      </c>
      <c r="B123" s="106"/>
      <c r="C123" s="119" t="s">
        <v>1</v>
      </c>
      <c r="D123" s="13" t="s">
        <v>2</v>
      </c>
    </row>
    <row r="124" spans="1:4" ht="15.75" x14ac:dyDescent="0.25">
      <c r="A124" s="107"/>
      <c r="B124" s="108"/>
      <c r="C124" s="120"/>
      <c r="D124" s="14">
        <f>SUM(D130,D126)</f>
        <v>1550</v>
      </c>
    </row>
    <row r="125" spans="1:4" ht="31.5" x14ac:dyDescent="0.25">
      <c r="A125" s="1"/>
      <c r="B125" s="2">
        <v>2231</v>
      </c>
      <c r="C125" s="3" t="s">
        <v>3</v>
      </c>
      <c r="D125" s="4">
        <f>SUM(D126)</f>
        <v>1000</v>
      </c>
    </row>
    <row r="126" spans="1:4" x14ac:dyDescent="0.25">
      <c r="A126" s="62"/>
      <c r="B126" s="54"/>
      <c r="C126" s="63" t="s">
        <v>59</v>
      </c>
      <c r="D126" s="40">
        <v>1000</v>
      </c>
    </row>
    <row r="127" spans="1:4" ht="15.75" x14ac:dyDescent="0.25">
      <c r="A127" s="109" t="s">
        <v>111</v>
      </c>
      <c r="B127" s="110"/>
      <c r="C127" s="110"/>
      <c r="D127" s="110"/>
    </row>
    <row r="128" spans="1:4" ht="31.5" x14ac:dyDescent="0.25">
      <c r="A128" s="105" t="s">
        <v>0</v>
      </c>
      <c r="B128" s="106"/>
      <c r="C128" s="119" t="s">
        <v>1</v>
      </c>
      <c r="D128" s="13" t="s">
        <v>2</v>
      </c>
    </row>
    <row r="129" spans="1:4" ht="15.75" x14ac:dyDescent="0.25">
      <c r="A129" s="107"/>
      <c r="B129" s="108"/>
      <c r="C129" s="120"/>
      <c r="D129" s="14">
        <f>SUM(D130,D135)</f>
        <v>750</v>
      </c>
    </row>
    <row r="130" spans="1:4" ht="15.75" x14ac:dyDescent="0.25">
      <c r="A130" s="30"/>
      <c r="B130" s="52">
        <v>2264</v>
      </c>
      <c r="C130" s="53" t="s">
        <v>5</v>
      </c>
      <c r="D130" s="29">
        <f>SUM(D131:D134)</f>
        <v>550</v>
      </c>
    </row>
    <row r="131" spans="1:4" ht="15.75" x14ac:dyDescent="0.25">
      <c r="A131" s="5"/>
      <c r="B131" s="50"/>
      <c r="C131" s="56" t="s">
        <v>60</v>
      </c>
      <c r="D131" s="8">
        <v>200</v>
      </c>
    </row>
    <row r="132" spans="1:4" ht="15.75" x14ac:dyDescent="0.25">
      <c r="A132" s="5"/>
      <c r="B132" s="50"/>
      <c r="C132" s="56" t="s">
        <v>86</v>
      </c>
      <c r="D132" s="8">
        <v>100</v>
      </c>
    </row>
    <row r="133" spans="1:4" ht="15.75" x14ac:dyDescent="0.25">
      <c r="A133" s="5"/>
      <c r="B133" s="50"/>
      <c r="C133" s="56" t="s">
        <v>87</v>
      </c>
      <c r="D133" s="8">
        <v>200</v>
      </c>
    </row>
    <row r="134" spans="1:4" ht="15.75" x14ac:dyDescent="0.25">
      <c r="A134" s="5"/>
      <c r="B134" s="50"/>
      <c r="C134" s="56" t="s">
        <v>88</v>
      </c>
      <c r="D134" s="8">
        <v>50</v>
      </c>
    </row>
    <row r="135" spans="1:4" ht="15.75" x14ac:dyDescent="0.25">
      <c r="A135" s="5"/>
      <c r="B135" s="10">
        <v>2312</v>
      </c>
      <c r="C135" s="10" t="s">
        <v>8</v>
      </c>
      <c r="D135" s="29">
        <f>SUM(D136:D136)</f>
        <v>200</v>
      </c>
    </row>
    <row r="136" spans="1:4" ht="15.75" x14ac:dyDescent="0.25">
      <c r="A136" s="5"/>
      <c r="B136" s="9"/>
      <c r="C136" s="25" t="s">
        <v>61</v>
      </c>
      <c r="D136" s="21">
        <v>200</v>
      </c>
    </row>
    <row r="137" spans="1:4" ht="15.75" x14ac:dyDescent="0.25">
      <c r="A137" s="117" t="s">
        <v>62</v>
      </c>
      <c r="B137" s="118"/>
      <c r="C137" s="118"/>
      <c r="D137" s="118"/>
    </row>
    <row r="138" spans="1:4" ht="31.5" x14ac:dyDescent="0.25">
      <c r="A138" s="105" t="s">
        <v>0</v>
      </c>
      <c r="B138" s="106"/>
      <c r="C138" s="119" t="s">
        <v>1</v>
      </c>
      <c r="D138" s="13" t="s">
        <v>2</v>
      </c>
    </row>
    <row r="139" spans="1:4" ht="15.75" x14ac:dyDescent="0.25">
      <c r="A139" s="107"/>
      <c r="B139" s="108"/>
      <c r="C139" s="120"/>
      <c r="D139" s="14">
        <f>SUM(D140,D145)</f>
        <v>750</v>
      </c>
    </row>
    <row r="140" spans="1:4" ht="15.75" x14ac:dyDescent="0.25">
      <c r="A140" s="30"/>
      <c r="B140" s="52">
        <v>2264</v>
      </c>
      <c r="C140" s="53" t="s">
        <v>5</v>
      </c>
      <c r="D140" s="29">
        <f>SUM(D141:D144)</f>
        <v>550</v>
      </c>
    </row>
    <row r="141" spans="1:4" ht="15.75" x14ac:dyDescent="0.25">
      <c r="A141" s="5"/>
      <c r="B141" s="50"/>
      <c r="C141" s="56" t="s">
        <v>60</v>
      </c>
      <c r="D141" s="8">
        <v>200</v>
      </c>
    </row>
    <row r="142" spans="1:4" ht="15.75" x14ac:dyDescent="0.25">
      <c r="A142" s="5"/>
      <c r="B142" s="50"/>
      <c r="C142" s="56" t="s">
        <v>86</v>
      </c>
      <c r="D142" s="8">
        <v>100</v>
      </c>
    </row>
    <row r="143" spans="1:4" ht="15.75" x14ac:dyDescent="0.25">
      <c r="A143" s="5"/>
      <c r="B143" s="50"/>
      <c r="C143" s="56" t="s">
        <v>87</v>
      </c>
      <c r="D143" s="8">
        <v>200</v>
      </c>
    </row>
    <row r="144" spans="1:4" ht="15.75" x14ac:dyDescent="0.25">
      <c r="A144" s="5"/>
      <c r="B144" s="50"/>
      <c r="C144" s="56" t="s">
        <v>88</v>
      </c>
      <c r="D144" s="8">
        <v>50</v>
      </c>
    </row>
    <row r="145" spans="1:4" ht="15.75" x14ac:dyDescent="0.25">
      <c r="A145" s="5"/>
      <c r="B145" s="10">
        <v>2312</v>
      </c>
      <c r="C145" s="10" t="s">
        <v>8</v>
      </c>
      <c r="D145" s="29">
        <f>SUM(D146:D146)</f>
        <v>200</v>
      </c>
    </row>
    <row r="146" spans="1:4" ht="15.75" x14ac:dyDescent="0.25">
      <c r="A146" s="5"/>
      <c r="B146" s="9"/>
      <c r="C146" s="25" t="s">
        <v>61</v>
      </c>
      <c r="D146" s="21">
        <v>200</v>
      </c>
    </row>
    <row r="147" spans="1:4" ht="15.75" x14ac:dyDescent="0.25">
      <c r="A147" s="109" t="s">
        <v>112</v>
      </c>
      <c r="B147" s="110"/>
      <c r="C147" s="110"/>
      <c r="D147" s="110"/>
    </row>
    <row r="148" spans="1:4" ht="31.5" x14ac:dyDescent="0.25">
      <c r="A148" s="105" t="s">
        <v>0</v>
      </c>
      <c r="B148" s="106"/>
      <c r="C148" s="119" t="s">
        <v>1</v>
      </c>
      <c r="D148" s="13" t="s">
        <v>2</v>
      </c>
    </row>
    <row r="149" spans="1:4" ht="15.75" x14ac:dyDescent="0.25">
      <c r="A149" s="107"/>
      <c r="B149" s="108"/>
      <c r="C149" s="120"/>
      <c r="D149" s="14">
        <f>SUM(D153,D150)</f>
        <v>340</v>
      </c>
    </row>
    <row r="150" spans="1:4" ht="15.75" x14ac:dyDescent="0.25">
      <c r="A150" s="5"/>
      <c r="B150" s="16">
        <v>2264</v>
      </c>
      <c r="C150" s="17" t="s">
        <v>5</v>
      </c>
      <c r="D150" s="20">
        <f>SUM(D151:D152)</f>
        <v>340</v>
      </c>
    </row>
    <row r="151" spans="1:4" x14ac:dyDescent="0.25">
      <c r="A151" s="5"/>
      <c r="B151" s="6"/>
      <c r="C151" s="7" t="s">
        <v>6</v>
      </c>
      <c r="D151" s="8">
        <v>140</v>
      </c>
    </row>
    <row r="152" spans="1:4" ht="15.75" x14ac:dyDescent="0.25">
      <c r="A152" s="9"/>
      <c r="B152" s="10"/>
      <c r="C152" s="7" t="s">
        <v>102</v>
      </c>
      <c r="D152" s="74">
        <v>200</v>
      </c>
    </row>
    <row r="153" spans="1:4" ht="15.75" x14ac:dyDescent="0.25">
      <c r="A153" s="109" t="s">
        <v>79</v>
      </c>
      <c r="B153" s="110"/>
      <c r="C153" s="110"/>
      <c r="D153" s="110"/>
    </row>
    <row r="154" spans="1:4" ht="31.5" x14ac:dyDescent="0.25">
      <c r="A154" s="105" t="s">
        <v>0</v>
      </c>
      <c r="B154" s="106"/>
      <c r="C154" s="121" t="s">
        <v>1</v>
      </c>
      <c r="D154" s="13" t="s">
        <v>2</v>
      </c>
    </row>
    <row r="155" spans="1:4" ht="15.75" x14ac:dyDescent="0.25">
      <c r="A155" s="107"/>
      <c r="B155" s="108"/>
      <c r="C155" s="120"/>
      <c r="D155" s="14">
        <f>SUM(D158,D156)</f>
        <v>600</v>
      </c>
    </row>
    <row r="156" spans="1:4" ht="15.75" x14ac:dyDescent="0.25">
      <c r="A156" s="5"/>
      <c r="B156" s="16">
        <v>2264</v>
      </c>
      <c r="C156" s="17" t="s">
        <v>5</v>
      </c>
      <c r="D156" s="20">
        <f>SUM(D157:D157)</f>
        <v>600</v>
      </c>
    </row>
    <row r="157" spans="1:4" x14ac:dyDescent="0.25">
      <c r="A157" s="5"/>
      <c r="B157" s="6"/>
      <c r="C157" s="7" t="s">
        <v>63</v>
      </c>
      <c r="D157" s="21">
        <v>600</v>
      </c>
    </row>
    <row r="158" spans="1:4" ht="15.75" x14ac:dyDescent="0.25">
      <c r="A158" s="109" t="s">
        <v>80</v>
      </c>
      <c r="B158" s="110"/>
      <c r="C158" s="110"/>
      <c r="D158" s="110"/>
    </row>
    <row r="159" spans="1:4" ht="31.5" x14ac:dyDescent="0.25">
      <c r="A159" s="105" t="s">
        <v>0</v>
      </c>
      <c r="B159" s="106"/>
      <c r="C159" s="121" t="s">
        <v>1</v>
      </c>
      <c r="D159" s="13" t="s">
        <v>2</v>
      </c>
    </row>
    <row r="160" spans="1:4" ht="15.75" x14ac:dyDescent="0.25">
      <c r="A160" s="107"/>
      <c r="B160" s="108"/>
      <c r="C160" s="120"/>
      <c r="D160" s="14">
        <f>SUM(,D161)</f>
        <v>790</v>
      </c>
    </row>
    <row r="161" spans="1:4" ht="15.75" x14ac:dyDescent="0.25">
      <c r="A161" s="5"/>
      <c r="B161" s="16">
        <v>2264</v>
      </c>
      <c r="C161" s="17" t="s">
        <v>5</v>
      </c>
      <c r="D161" s="20">
        <f>SUM(D162:D165)</f>
        <v>790</v>
      </c>
    </row>
    <row r="162" spans="1:4" x14ac:dyDescent="0.25">
      <c r="A162" s="5"/>
      <c r="B162" s="6"/>
      <c r="C162" s="64" t="s">
        <v>113</v>
      </c>
      <c r="D162" s="75">
        <v>200</v>
      </c>
    </row>
    <row r="163" spans="1:4" x14ac:dyDescent="0.25">
      <c r="A163" s="26"/>
      <c r="B163" s="26"/>
      <c r="C163" s="65" t="s">
        <v>114</v>
      </c>
      <c r="D163" s="76">
        <v>300</v>
      </c>
    </row>
    <row r="164" spans="1:4" x14ac:dyDescent="0.25">
      <c r="A164" s="26"/>
      <c r="B164" s="26"/>
      <c r="C164" s="65" t="s">
        <v>64</v>
      </c>
      <c r="D164" s="76">
        <v>150</v>
      </c>
    </row>
    <row r="165" spans="1:4" x14ac:dyDescent="0.25">
      <c r="A165" s="26"/>
      <c r="B165" s="26"/>
      <c r="C165" s="32" t="s">
        <v>6</v>
      </c>
      <c r="D165" s="33">
        <v>140</v>
      </c>
    </row>
    <row r="166" spans="1:4" ht="15.75" x14ac:dyDescent="0.25">
      <c r="A166" s="109" t="s">
        <v>19</v>
      </c>
      <c r="B166" s="110"/>
      <c r="C166" s="110"/>
      <c r="D166" s="110"/>
    </row>
    <row r="167" spans="1:4" ht="31.5" x14ac:dyDescent="0.25">
      <c r="A167" s="105" t="s">
        <v>0</v>
      </c>
      <c r="B167" s="106"/>
      <c r="C167" s="121" t="s">
        <v>1</v>
      </c>
      <c r="D167" s="13" t="s">
        <v>2</v>
      </c>
    </row>
    <row r="168" spans="1:4" ht="15.75" x14ac:dyDescent="0.25">
      <c r="A168" s="107"/>
      <c r="B168" s="108"/>
      <c r="C168" s="120"/>
      <c r="D168" s="14">
        <f>SUM(D169,D176,D171,D178)</f>
        <v>2935</v>
      </c>
    </row>
    <row r="169" spans="1:4" ht="31.5" x14ac:dyDescent="0.25">
      <c r="A169" s="1"/>
      <c r="B169" s="2">
        <v>2231</v>
      </c>
      <c r="C169" s="3" t="s">
        <v>3</v>
      </c>
      <c r="D169" s="4">
        <f>SUM(D170)</f>
        <v>960</v>
      </c>
    </row>
    <row r="170" spans="1:4" x14ac:dyDescent="0.25">
      <c r="A170" s="30"/>
      <c r="B170" s="54"/>
      <c r="C170" s="55" t="s">
        <v>66</v>
      </c>
      <c r="D170" s="21">
        <v>960</v>
      </c>
    </row>
    <row r="171" spans="1:4" ht="15.75" x14ac:dyDescent="0.25">
      <c r="A171" s="5"/>
      <c r="B171" s="16">
        <v>2264</v>
      </c>
      <c r="C171" s="17" t="s">
        <v>5</v>
      </c>
      <c r="D171" s="20">
        <f>SUM(D172:D175)</f>
        <v>1050</v>
      </c>
    </row>
    <row r="172" spans="1:4" x14ac:dyDescent="0.25">
      <c r="A172" s="5"/>
      <c r="B172" s="6"/>
      <c r="C172" s="7"/>
      <c r="D172" s="8"/>
    </row>
    <row r="173" spans="1:4" x14ac:dyDescent="0.25">
      <c r="A173" s="5"/>
      <c r="B173" s="6"/>
      <c r="C173" s="15" t="s">
        <v>17</v>
      </c>
      <c r="D173" s="8">
        <v>240</v>
      </c>
    </row>
    <row r="174" spans="1:4" x14ac:dyDescent="0.25">
      <c r="A174" s="5"/>
      <c r="B174" s="6"/>
      <c r="C174" s="15" t="s">
        <v>39</v>
      </c>
      <c r="D174" s="8">
        <v>600</v>
      </c>
    </row>
    <row r="175" spans="1:4" x14ac:dyDescent="0.25">
      <c r="A175" s="26"/>
      <c r="B175" s="26"/>
      <c r="C175" s="7" t="s">
        <v>18</v>
      </c>
      <c r="D175" s="8">
        <v>210</v>
      </c>
    </row>
    <row r="176" spans="1:4" ht="15.75" x14ac:dyDescent="0.25">
      <c r="A176" s="30"/>
      <c r="B176" s="31">
        <v>2312</v>
      </c>
      <c r="C176" s="31" t="s">
        <v>8</v>
      </c>
      <c r="D176" s="29">
        <f>SUM(D177:D177)</f>
        <v>125</v>
      </c>
    </row>
    <row r="177" spans="1:4" x14ac:dyDescent="0.25">
      <c r="A177" s="26"/>
      <c r="B177" s="26"/>
      <c r="C177" s="7" t="s">
        <v>65</v>
      </c>
      <c r="D177" s="8">
        <v>125</v>
      </c>
    </row>
    <row r="178" spans="1:4" ht="15.75" x14ac:dyDescent="0.25">
      <c r="A178" s="9"/>
      <c r="B178" s="10">
        <v>5232</v>
      </c>
      <c r="C178" s="11" t="s">
        <v>48</v>
      </c>
      <c r="D178" s="12">
        <f>SUM(D179)</f>
        <v>800</v>
      </c>
    </row>
    <row r="179" spans="1:4" x14ac:dyDescent="0.25">
      <c r="A179" s="5"/>
      <c r="B179" s="6"/>
      <c r="C179" s="7" t="s">
        <v>16</v>
      </c>
      <c r="D179" s="8">
        <v>800</v>
      </c>
    </row>
    <row r="180" spans="1:4" ht="15.75" x14ac:dyDescent="0.25">
      <c r="A180" s="109" t="s">
        <v>20</v>
      </c>
      <c r="B180" s="110"/>
      <c r="C180" s="110"/>
      <c r="D180" s="110"/>
    </row>
    <row r="181" spans="1:4" ht="31.5" x14ac:dyDescent="0.25">
      <c r="A181" s="105" t="s">
        <v>0</v>
      </c>
      <c r="B181" s="106"/>
      <c r="C181" s="121" t="s">
        <v>1</v>
      </c>
      <c r="D181" s="13" t="s">
        <v>2</v>
      </c>
    </row>
    <row r="182" spans="1:4" ht="15.75" x14ac:dyDescent="0.25">
      <c r="A182" s="107"/>
      <c r="B182" s="108"/>
      <c r="C182" s="120"/>
      <c r="D182" s="14">
        <f>SUM(D183)</f>
        <v>375</v>
      </c>
    </row>
    <row r="183" spans="1:4" ht="15.75" x14ac:dyDescent="0.25">
      <c r="A183" s="5"/>
      <c r="B183" s="16">
        <v>2264</v>
      </c>
      <c r="C183" s="17" t="s">
        <v>5</v>
      </c>
      <c r="D183" s="20">
        <f>SUM(D184:D187)</f>
        <v>375</v>
      </c>
    </row>
    <row r="184" spans="1:4" x14ac:dyDescent="0.25">
      <c r="A184" s="26"/>
      <c r="B184" s="26"/>
      <c r="C184" s="7" t="s">
        <v>67</v>
      </c>
      <c r="D184" s="8">
        <v>70</v>
      </c>
    </row>
    <row r="185" spans="1:4" ht="15.75" x14ac:dyDescent="0.25">
      <c r="A185" s="5"/>
      <c r="B185" s="50"/>
      <c r="C185" s="56" t="s">
        <v>87</v>
      </c>
      <c r="D185" s="8">
        <v>200</v>
      </c>
    </row>
    <row r="186" spans="1:4" ht="15.75" x14ac:dyDescent="0.25">
      <c r="A186" s="5"/>
      <c r="B186" s="50"/>
      <c r="C186" s="56" t="s">
        <v>68</v>
      </c>
      <c r="D186" s="8">
        <v>75</v>
      </c>
    </row>
    <row r="187" spans="1:4" x14ac:dyDescent="0.25">
      <c r="A187" s="5"/>
      <c r="B187" s="50"/>
      <c r="C187" s="27" t="s">
        <v>69</v>
      </c>
      <c r="D187" s="8">
        <v>30</v>
      </c>
    </row>
    <row r="188" spans="1:4" ht="15.75" x14ac:dyDescent="0.25">
      <c r="A188" s="109" t="s">
        <v>115</v>
      </c>
      <c r="B188" s="110"/>
      <c r="C188" s="110"/>
      <c r="D188" s="110"/>
    </row>
    <row r="189" spans="1:4" ht="31.5" x14ac:dyDescent="0.25">
      <c r="A189" s="105" t="s">
        <v>0</v>
      </c>
      <c r="B189" s="106"/>
      <c r="C189" s="119" t="s">
        <v>1</v>
      </c>
      <c r="D189" s="13" t="s">
        <v>2</v>
      </c>
    </row>
    <row r="190" spans="1:4" ht="15.75" x14ac:dyDescent="0.25">
      <c r="A190" s="107"/>
      <c r="B190" s="108"/>
      <c r="C190" s="120"/>
      <c r="D190" s="14">
        <f>SUM(D191)</f>
        <v>2400</v>
      </c>
    </row>
    <row r="191" spans="1:4" ht="31.5" x14ac:dyDescent="0.25">
      <c r="A191" s="1"/>
      <c r="B191" s="2">
        <v>2231</v>
      </c>
      <c r="C191" s="3" t="s">
        <v>3</v>
      </c>
      <c r="D191" s="4">
        <f>SUM(D192)</f>
        <v>2400</v>
      </c>
    </row>
    <row r="192" spans="1:4" x14ac:dyDescent="0.25">
      <c r="A192" s="30"/>
      <c r="B192" s="54"/>
      <c r="C192" s="55" t="s">
        <v>84</v>
      </c>
      <c r="D192" s="21">
        <v>2400</v>
      </c>
    </row>
    <row r="193" spans="1:4" ht="15.75" x14ac:dyDescent="0.25">
      <c r="A193" s="109" t="s">
        <v>21</v>
      </c>
      <c r="B193" s="110"/>
      <c r="C193" s="110"/>
      <c r="D193" s="110"/>
    </row>
    <row r="194" spans="1:4" ht="31.5" x14ac:dyDescent="0.25">
      <c r="A194" s="105" t="s">
        <v>0</v>
      </c>
      <c r="B194" s="106"/>
      <c r="C194" s="121" t="s">
        <v>1</v>
      </c>
      <c r="D194" s="13" t="s">
        <v>2</v>
      </c>
    </row>
    <row r="195" spans="1:4" ht="15.75" x14ac:dyDescent="0.25">
      <c r="A195" s="107"/>
      <c r="B195" s="108"/>
      <c r="C195" s="120"/>
      <c r="D195" s="14">
        <f>SUM(D196,D198)</f>
        <v>2580</v>
      </c>
    </row>
    <row r="196" spans="1:4" ht="31.5" x14ac:dyDescent="0.25">
      <c r="A196" s="5"/>
      <c r="B196" s="2">
        <v>2231</v>
      </c>
      <c r="C196" s="3" t="s">
        <v>3</v>
      </c>
      <c r="D196" s="20">
        <f>SUM(D197)</f>
        <v>880</v>
      </c>
    </row>
    <row r="197" spans="1:4" x14ac:dyDescent="0.25">
      <c r="A197" s="5"/>
      <c r="B197" s="6"/>
      <c r="C197" s="7" t="s">
        <v>70</v>
      </c>
      <c r="D197" s="8">
        <v>880</v>
      </c>
    </row>
    <row r="198" spans="1:4" ht="15.75" x14ac:dyDescent="0.25">
      <c r="A198" s="5"/>
      <c r="B198" s="16">
        <v>2264</v>
      </c>
      <c r="C198" s="17" t="s">
        <v>5</v>
      </c>
      <c r="D198" s="20">
        <f>SUM(D199:D202)</f>
        <v>1700</v>
      </c>
    </row>
    <row r="199" spans="1:4" x14ac:dyDescent="0.25">
      <c r="A199" s="26"/>
      <c r="B199" s="26"/>
      <c r="C199" s="7" t="s">
        <v>71</v>
      </c>
      <c r="D199" s="21">
        <v>500</v>
      </c>
    </row>
    <row r="200" spans="1:4" ht="15.75" x14ac:dyDescent="0.25">
      <c r="A200" s="109" t="s">
        <v>116</v>
      </c>
      <c r="B200" s="110"/>
      <c r="C200" s="110"/>
      <c r="D200" s="110"/>
    </row>
    <row r="201" spans="1:4" ht="31.5" x14ac:dyDescent="0.25">
      <c r="A201" s="105" t="s">
        <v>0</v>
      </c>
      <c r="B201" s="106"/>
      <c r="C201" s="119" t="s">
        <v>1</v>
      </c>
      <c r="D201" s="13" t="s">
        <v>2</v>
      </c>
    </row>
    <row r="202" spans="1:4" ht="15.75" x14ac:dyDescent="0.25">
      <c r="A202" s="107"/>
      <c r="B202" s="108"/>
      <c r="C202" s="120"/>
      <c r="D202" s="14">
        <f>SUM(D203)</f>
        <v>1200</v>
      </c>
    </row>
    <row r="203" spans="1:4" ht="31.5" x14ac:dyDescent="0.25">
      <c r="A203" s="1"/>
      <c r="B203" s="2">
        <v>2231</v>
      </c>
      <c r="C203" s="3" t="s">
        <v>3</v>
      </c>
      <c r="D203" s="4">
        <f>SUM(D204)</f>
        <v>1200</v>
      </c>
    </row>
    <row r="204" spans="1:4" x14ac:dyDescent="0.25">
      <c r="A204" s="30"/>
      <c r="B204" s="54"/>
      <c r="C204" s="55" t="s">
        <v>99</v>
      </c>
      <c r="D204" s="21">
        <v>1200</v>
      </c>
    </row>
    <row r="205" spans="1:4" ht="15.75" x14ac:dyDescent="0.25">
      <c r="A205" s="109" t="s">
        <v>123</v>
      </c>
      <c r="B205" s="110"/>
      <c r="C205" s="110"/>
      <c r="D205" s="110"/>
    </row>
    <row r="206" spans="1:4" ht="31.5" x14ac:dyDescent="0.25">
      <c r="A206" s="105" t="s">
        <v>0</v>
      </c>
      <c r="B206" s="106"/>
      <c r="C206" s="119" t="s">
        <v>1</v>
      </c>
      <c r="D206" s="13" t="s">
        <v>2</v>
      </c>
    </row>
    <row r="207" spans="1:4" ht="15.75" x14ac:dyDescent="0.25">
      <c r="A207" s="107"/>
      <c r="B207" s="108"/>
      <c r="C207" s="120"/>
      <c r="D207" s="14">
        <f>SUM(D208,D210)</f>
        <v>1810</v>
      </c>
    </row>
    <row r="208" spans="1:4" ht="15.75" x14ac:dyDescent="0.25">
      <c r="A208" s="5"/>
      <c r="B208" s="16">
        <v>2264</v>
      </c>
      <c r="C208" s="17" t="s">
        <v>5</v>
      </c>
      <c r="D208" s="20">
        <f>SUM(D209)</f>
        <v>210</v>
      </c>
    </row>
    <row r="209" spans="1:4" x14ac:dyDescent="0.25">
      <c r="A209" s="26"/>
      <c r="B209" s="26"/>
      <c r="C209" s="7" t="s">
        <v>18</v>
      </c>
      <c r="D209" s="8">
        <v>210</v>
      </c>
    </row>
    <row r="210" spans="1:4" ht="15.75" x14ac:dyDescent="0.25">
      <c r="A210" s="30"/>
      <c r="B210" s="31">
        <v>2312</v>
      </c>
      <c r="C210" s="31" t="s">
        <v>8</v>
      </c>
      <c r="D210" s="29">
        <f>SUM(D211:D212)</f>
        <v>1600</v>
      </c>
    </row>
    <row r="211" spans="1:4" x14ac:dyDescent="0.25">
      <c r="A211" s="34"/>
      <c r="B211" s="34"/>
      <c r="C211" s="32" t="s">
        <v>22</v>
      </c>
      <c r="D211" s="33">
        <v>1200</v>
      </c>
    </row>
    <row r="212" spans="1:4" x14ac:dyDescent="0.25">
      <c r="A212" s="34"/>
      <c r="B212" s="34"/>
      <c r="C212" s="27" t="s">
        <v>23</v>
      </c>
      <c r="D212" s="28">
        <v>400</v>
      </c>
    </row>
    <row r="213" spans="1:4" ht="15.75" x14ac:dyDescent="0.25">
      <c r="A213" s="122" t="s">
        <v>72</v>
      </c>
      <c r="B213" s="122"/>
      <c r="C213" s="122"/>
      <c r="D213" s="122"/>
    </row>
    <row r="214" spans="1:4" ht="31.5" x14ac:dyDescent="0.25">
      <c r="A214" s="105" t="s">
        <v>0</v>
      </c>
      <c r="B214" s="106"/>
      <c r="C214" s="121" t="s">
        <v>1</v>
      </c>
      <c r="D214" s="13" t="s">
        <v>2</v>
      </c>
    </row>
    <row r="215" spans="1:4" ht="15.75" x14ac:dyDescent="0.25">
      <c r="A215" s="107"/>
      <c r="B215" s="108"/>
      <c r="C215" s="120"/>
      <c r="D215" s="14">
        <f>SUM(D216)</f>
        <v>1320</v>
      </c>
    </row>
    <row r="216" spans="1:4" ht="31.5" x14ac:dyDescent="0.25">
      <c r="A216" s="5"/>
      <c r="B216" s="2">
        <v>2231</v>
      </c>
      <c r="C216" s="3" t="s">
        <v>3</v>
      </c>
      <c r="D216" s="20">
        <f>SUM(D217)</f>
        <v>1320</v>
      </c>
    </row>
    <row r="217" spans="1:4" x14ac:dyDescent="0.25">
      <c r="A217" s="5"/>
      <c r="B217" s="6"/>
      <c r="C217" s="7" t="s">
        <v>73</v>
      </c>
      <c r="D217" s="8">
        <v>1320</v>
      </c>
    </row>
    <row r="218" spans="1:4" ht="15.75" x14ac:dyDescent="0.25">
      <c r="A218" s="122" t="s">
        <v>103</v>
      </c>
      <c r="B218" s="122"/>
      <c r="C218" s="122"/>
      <c r="D218" s="122"/>
    </row>
    <row r="219" spans="1:4" ht="31.5" x14ac:dyDescent="0.25">
      <c r="A219" s="105" t="s">
        <v>0</v>
      </c>
      <c r="B219" s="106"/>
      <c r="C219" s="121" t="s">
        <v>1</v>
      </c>
      <c r="D219" s="13" t="s">
        <v>2</v>
      </c>
    </row>
    <row r="220" spans="1:4" ht="15.75" x14ac:dyDescent="0.25">
      <c r="A220" s="107"/>
      <c r="B220" s="108"/>
      <c r="C220" s="120"/>
      <c r="D220" s="14">
        <f>SUM(D221,D224)</f>
        <v>1600</v>
      </c>
    </row>
    <row r="221" spans="1:4" ht="31.5" x14ac:dyDescent="0.25">
      <c r="A221" s="5"/>
      <c r="B221" s="2">
        <v>2231</v>
      </c>
      <c r="C221" s="3" t="s">
        <v>3</v>
      </c>
      <c r="D221" s="20">
        <f>SUM(D222:D223)</f>
        <v>900</v>
      </c>
    </row>
    <row r="222" spans="1:4" x14ac:dyDescent="0.25">
      <c r="A222" s="69"/>
      <c r="B222" s="70"/>
      <c r="C222" s="15" t="s">
        <v>74</v>
      </c>
      <c r="D222" s="68">
        <v>600</v>
      </c>
    </row>
    <row r="223" spans="1:4" x14ac:dyDescent="0.25">
      <c r="A223" s="69"/>
      <c r="B223" s="70"/>
      <c r="C223" s="15" t="s">
        <v>117</v>
      </c>
      <c r="D223" s="68">
        <v>300</v>
      </c>
    </row>
    <row r="224" spans="1:4" ht="15.75" x14ac:dyDescent="0.25">
      <c r="A224" s="5"/>
      <c r="B224" s="16">
        <v>2264</v>
      </c>
      <c r="C224" s="17" t="s">
        <v>5</v>
      </c>
      <c r="D224" s="20">
        <f>SUM(D225:D227)</f>
        <v>700</v>
      </c>
    </row>
    <row r="225" spans="1:6" x14ac:dyDescent="0.25">
      <c r="A225" s="26"/>
      <c r="B225" s="26"/>
      <c r="C225" s="7" t="s">
        <v>6</v>
      </c>
      <c r="D225" s="8">
        <v>140</v>
      </c>
    </row>
    <row r="226" spans="1:6" x14ac:dyDescent="0.25">
      <c r="A226" s="26"/>
      <c r="B226" s="26"/>
      <c r="C226" s="7" t="s">
        <v>124</v>
      </c>
      <c r="D226" s="8">
        <v>400</v>
      </c>
      <c r="F226" s="15"/>
    </row>
    <row r="227" spans="1:6" x14ac:dyDescent="0.25">
      <c r="A227" s="5"/>
      <c r="B227" s="6"/>
      <c r="C227" s="15" t="s">
        <v>7</v>
      </c>
      <c r="D227" s="8">
        <v>160</v>
      </c>
      <c r="F227" s="71"/>
    </row>
    <row r="228" spans="1:6" ht="15.75" x14ac:dyDescent="0.25">
      <c r="A228" s="109" t="s">
        <v>104</v>
      </c>
      <c r="B228" s="110"/>
      <c r="C228" s="110"/>
      <c r="D228" s="110"/>
    </row>
    <row r="229" spans="1:6" ht="31.5" x14ac:dyDescent="0.25">
      <c r="A229" s="105" t="s">
        <v>0</v>
      </c>
      <c r="B229" s="106"/>
      <c r="C229" s="121" t="s">
        <v>1</v>
      </c>
      <c r="D229" s="13" t="s">
        <v>2</v>
      </c>
    </row>
    <row r="230" spans="1:6" ht="15.75" x14ac:dyDescent="0.25">
      <c r="A230" s="107"/>
      <c r="B230" s="108"/>
      <c r="C230" s="120"/>
      <c r="D230" s="14">
        <f>SUM(D231,D233)</f>
        <v>18000</v>
      </c>
    </row>
    <row r="231" spans="1:6" ht="31.5" x14ac:dyDescent="0.25">
      <c r="A231" s="30"/>
      <c r="B231" s="66">
        <v>2231</v>
      </c>
      <c r="C231" s="67" t="s">
        <v>3</v>
      </c>
      <c r="D231" s="29">
        <f>SUM(D232)</f>
        <v>15000</v>
      </c>
    </row>
    <row r="232" spans="1:6" x14ac:dyDescent="0.25">
      <c r="A232" s="30"/>
      <c r="B232" s="54"/>
      <c r="C232" s="61" t="s">
        <v>81</v>
      </c>
      <c r="D232" s="21">
        <v>15000</v>
      </c>
    </row>
    <row r="233" spans="1:6" ht="15.75" x14ac:dyDescent="0.25">
      <c r="A233" s="100"/>
      <c r="B233" s="10">
        <v>2279</v>
      </c>
      <c r="C233" s="11" t="s">
        <v>33</v>
      </c>
      <c r="D233" s="29">
        <f>SUM(D234)</f>
        <v>3000</v>
      </c>
    </row>
    <row r="234" spans="1:6" ht="15.75" x14ac:dyDescent="0.25">
      <c r="A234" s="100"/>
      <c r="B234" s="10"/>
      <c r="C234" s="101" t="s">
        <v>125</v>
      </c>
      <c r="D234" s="21">
        <v>3000</v>
      </c>
    </row>
    <row r="235" spans="1:6" ht="15.75" x14ac:dyDescent="0.25">
      <c r="A235" s="109" t="s">
        <v>92</v>
      </c>
      <c r="B235" s="110"/>
      <c r="C235" s="110"/>
      <c r="D235" s="110"/>
    </row>
    <row r="236" spans="1:6" ht="31.5" x14ac:dyDescent="0.25">
      <c r="A236" s="105" t="s">
        <v>0</v>
      </c>
      <c r="B236" s="106"/>
      <c r="C236" s="121" t="s">
        <v>1</v>
      </c>
      <c r="D236" s="13" t="s">
        <v>2</v>
      </c>
    </row>
    <row r="237" spans="1:6" ht="15.75" x14ac:dyDescent="0.25">
      <c r="A237" s="107"/>
      <c r="B237" s="108"/>
      <c r="C237" s="120"/>
      <c r="D237" s="14">
        <f>SUM(D238)</f>
        <v>10000</v>
      </c>
    </row>
    <row r="238" spans="1:6" ht="31.5" x14ac:dyDescent="0.25">
      <c r="A238" s="30"/>
      <c r="B238" s="66">
        <v>2231</v>
      </c>
      <c r="C238" s="67" t="s">
        <v>3</v>
      </c>
      <c r="D238" s="29">
        <f>SUM(D239)</f>
        <v>10000</v>
      </c>
    </row>
    <row r="239" spans="1:6" x14ac:dyDescent="0.25">
      <c r="A239" s="30"/>
      <c r="B239" s="54"/>
      <c r="C239" s="61" t="s">
        <v>81</v>
      </c>
      <c r="D239" s="21">
        <v>10000</v>
      </c>
    </row>
    <row r="240" spans="1:6" ht="15.75" x14ac:dyDescent="0.25">
      <c r="A240" s="109" t="s">
        <v>24</v>
      </c>
      <c r="B240" s="110"/>
      <c r="C240" s="110"/>
      <c r="D240" s="110"/>
    </row>
    <row r="241" spans="1:4" ht="31.5" x14ac:dyDescent="0.25">
      <c r="A241" s="111" t="s">
        <v>0</v>
      </c>
      <c r="B241" s="112"/>
      <c r="C241" s="115" t="s">
        <v>1</v>
      </c>
      <c r="D241" s="77" t="s">
        <v>2</v>
      </c>
    </row>
    <row r="242" spans="1:4" ht="15.75" x14ac:dyDescent="0.25">
      <c r="A242" s="113"/>
      <c r="B242" s="114"/>
      <c r="C242" s="116"/>
      <c r="D242" s="43">
        <f>SUM(D259,D256,D254,D246,D243+D264)</f>
        <v>25680</v>
      </c>
    </row>
    <row r="243" spans="1:4" ht="15.75" x14ac:dyDescent="0.25">
      <c r="A243" s="78"/>
      <c r="B243" s="79">
        <v>2219</v>
      </c>
      <c r="C243" s="80" t="s">
        <v>36</v>
      </c>
      <c r="D243" s="46">
        <f>SUM(D244:D245)</f>
        <v>450</v>
      </c>
    </row>
    <row r="244" spans="1:4" ht="15.75" x14ac:dyDescent="0.25">
      <c r="A244" s="78"/>
      <c r="B244" s="79"/>
      <c r="C244" s="47" t="s">
        <v>93</v>
      </c>
      <c r="D244" s="81">
        <v>100</v>
      </c>
    </row>
    <row r="245" spans="1:4" ht="15.75" x14ac:dyDescent="0.25">
      <c r="A245" s="82"/>
      <c r="B245" s="79"/>
      <c r="C245" s="47" t="s">
        <v>105</v>
      </c>
      <c r="D245" s="83">
        <v>350</v>
      </c>
    </row>
    <row r="246" spans="1:4" ht="29.25" x14ac:dyDescent="0.25">
      <c r="A246" s="38"/>
      <c r="B246" s="37">
        <v>2231</v>
      </c>
      <c r="C246" s="84" t="s">
        <v>3</v>
      </c>
      <c r="D246" s="42">
        <f>SUM(D247:D253)</f>
        <v>7130</v>
      </c>
    </row>
    <row r="247" spans="1:4" x14ac:dyDescent="0.25">
      <c r="A247" s="85"/>
      <c r="B247" s="85"/>
      <c r="C247" s="65" t="s">
        <v>118</v>
      </c>
      <c r="D247" s="76">
        <v>500</v>
      </c>
    </row>
    <row r="248" spans="1:4" x14ac:dyDescent="0.25">
      <c r="A248" s="86"/>
      <c r="B248" s="86"/>
      <c r="C248" s="27" t="s">
        <v>27</v>
      </c>
      <c r="D248" s="28">
        <v>90</v>
      </c>
    </row>
    <row r="249" spans="1:4" x14ac:dyDescent="0.25">
      <c r="A249" s="86"/>
      <c r="B249" s="86"/>
      <c r="C249" s="27" t="s">
        <v>28</v>
      </c>
      <c r="D249" s="28">
        <v>300</v>
      </c>
    </row>
    <row r="250" spans="1:4" x14ac:dyDescent="0.25">
      <c r="A250" s="86"/>
      <c r="B250" s="86"/>
      <c r="C250" s="87" t="s">
        <v>29</v>
      </c>
      <c r="D250" s="28">
        <v>2700</v>
      </c>
    </row>
    <row r="251" spans="1:4" ht="15" customHeight="1" x14ac:dyDescent="0.25">
      <c r="A251" s="86"/>
      <c r="B251" s="86"/>
      <c r="C251" s="87" t="s">
        <v>94</v>
      </c>
      <c r="D251" s="28">
        <v>1000</v>
      </c>
    </row>
    <row r="252" spans="1:4" x14ac:dyDescent="0.25">
      <c r="A252" s="86"/>
      <c r="B252" s="86"/>
      <c r="C252" s="88" t="s">
        <v>35</v>
      </c>
      <c r="D252" s="28">
        <v>2000</v>
      </c>
    </row>
    <row r="253" spans="1:4" x14ac:dyDescent="0.25">
      <c r="A253" s="86"/>
      <c r="B253" s="86"/>
      <c r="C253" s="88" t="s">
        <v>37</v>
      </c>
      <c r="D253" s="28">
        <v>540</v>
      </c>
    </row>
    <row r="254" spans="1:4" ht="15.75" x14ac:dyDescent="0.25">
      <c r="A254" s="86"/>
      <c r="B254" s="89">
        <v>2247</v>
      </c>
      <c r="C254" s="90" t="s">
        <v>25</v>
      </c>
      <c r="D254" s="45">
        <f>SUM(D255)</f>
        <v>400</v>
      </c>
    </row>
    <row r="255" spans="1:4" x14ac:dyDescent="0.25">
      <c r="A255" s="91"/>
      <c r="B255" s="85"/>
      <c r="C255" s="64" t="s">
        <v>119</v>
      </c>
      <c r="D255" s="75">
        <v>400</v>
      </c>
    </row>
    <row r="256" spans="1:4" ht="15.75" x14ac:dyDescent="0.25">
      <c r="A256" s="92"/>
      <c r="B256" s="93">
        <v>2279</v>
      </c>
      <c r="C256" s="94" t="s">
        <v>33</v>
      </c>
      <c r="D256" s="41">
        <f>SUM(D257:D258)</f>
        <v>10800</v>
      </c>
    </row>
    <row r="257" spans="1:4" x14ac:dyDescent="0.25">
      <c r="A257" s="92"/>
      <c r="B257" s="95"/>
      <c r="C257" s="88" t="s">
        <v>34</v>
      </c>
      <c r="D257" s="96">
        <v>7200</v>
      </c>
    </row>
    <row r="258" spans="1:4" x14ac:dyDescent="0.25">
      <c r="A258" s="92"/>
      <c r="B258" s="95"/>
      <c r="C258" s="88" t="s">
        <v>89</v>
      </c>
      <c r="D258" s="96">
        <v>3600</v>
      </c>
    </row>
    <row r="259" spans="1:4" ht="31.5" x14ac:dyDescent="0.25">
      <c r="A259" s="86"/>
      <c r="B259" s="35">
        <v>2314</v>
      </c>
      <c r="C259" s="36" t="s">
        <v>26</v>
      </c>
      <c r="D259" s="44">
        <f>SUM(D260:D263)</f>
        <v>6000</v>
      </c>
    </row>
    <row r="260" spans="1:4" x14ac:dyDescent="0.25">
      <c r="A260" s="86"/>
      <c r="B260" s="86"/>
      <c r="C260" s="87" t="s">
        <v>30</v>
      </c>
      <c r="D260" s="28">
        <v>2000</v>
      </c>
    </row>
    <row r="261" spans="1:4" s="39" customFormat="1" x14ac:dyDescent="0.25">
      <c r="A261" s="86"/>
      <c r="B261" s="86"/>
      <c r="C261" s="87" t="s">
        <v>95</v>
      </c>
      <c r="D261" s="28">
        <v>500</v>
      </c>
    </row>
    <row r="262" spans="1:4" s="39" customFormat="1" x14ac:dyDescent="0.25">
      <c r="A262" s="86"/>
      <c r="B262" s="86"/>
      <c r="C262" s="87" t="s">
        <v>31</v>
      </c>
      <c r="D262" s="97">
        <v>2000</v>
      </c>
    </row>
    <row r="263" spans="1:4" s="39" customFormat="1" x14ac:dyDescent="0.25">
      <c r="A263" s="86"/>
      <c r="B263" s="86"/>
      <c r="C263" s="87" t="s">
        <v>32</v>
      </c>
      <c r="D263" s="97">
        <v>1500</v>
      </c>
    </row>
    <row r="264" spans="1:4" s="39" customFormat="1" ht="15.75" x14ac:dyDescent="0.25">
      <c r="A264" s="86"/>
      <c r="B264" s="10">
        <v>5232</v>
      </c>
      <c r="C264" s="11" t="s">
        <v>48</v>
      </c>
      <c r="D264" s="12">
        <f>SUM(D265:D266)</f>
        <v>900</v>
      </c>
    </row>
    <row r="265" spans="1:4" s="39" customFormat="1" x14ac:dyDescent="0.25">
      <c r="A265" s="86"/>
      <c r="B265" s="6"/>
      <c r="C265" s="7" t="s">
        <v>90</v>
      </c>
      <c r="D265" s="8">
        <v>500</v>
      </c>
    </row>
    <row r="266" spans="1:4" s="39" customFormat="1" x14ac:dyDescent="0.25">
      <c r="A266" s="102"/>
      <c r="B266" s="6"/>
      <c r="C266" s="103" t="s">
        <v>91</v>
      </c>
      <c r="D266" s="8">
        <v>400</v>
      </c>
    </row>
    <row r="267" spans="1:4" ht="23.25" x14ac:dyDescent="0.35">
      <c r="B267" s="86"/>
      <c r="C267" s="98" t="s">
        <v>96</v>
      </c>
      <c r="D267" s="99">
        <f>SUM(D242,D237,D230,D220,D215,D207,D202,D195,D190,D182,D168,D160,D155,D149,D139,D129,D124,D117,D112,D107,D100,D91,D86,D81,D76,D69,D64,D59,D51,D45+D4+D14+D21+D28+D34+D39)</f>
        <v>101040</v>
      </c>
    </row>
    <row r="269" spans="1:4" x14ac:dyDescent="0.25">
      <c r="B269" t="s">
        <v>126</v>
      </c>
    </row>
  </sheetData>
  <mergeCells count="108">
    <mergeCell ref="A229:B230"/>
    <mergeCell ref="C229:C230"/>
    <mergeCell ref="A235:D235"/>
    <mergeCell ref="A236:B237"/>
    <mergeCell ref="C236:C237"/>
    <mergeCell ref="A214:B215"/>
    <mergeCell ref="C214:C215"/>
    <mergeCell ref="A218:D218"/>
    <mergeCell ref="A219:B220"/>
    <mergeCell ref="C219:C220"/>
    <mergeCell ref="A228:D228"/>
    <mergeCell ref="A205:D205"/>
    <mergeCell ref="A206:B207"/>
    <mergeCell ref="C206:C207"/>
    <mergeCell ref="A213:D213"/>
    <mergeCell ref="A189:B190"/>
    <mergeCell ref="C189:C190"/>
    <mergeCell ref="A193:D193"/>
    <mergeCell ref="A194:B195"/>
    <mergeCell ref="C194:C195"/>
    <mergeCell ref="A200:D200"/>
    <mergeCell ref="C181:C182"/>
    <mergeCell ref="A188:D188"/>
    <mergeCell ref="A154:B155"/>
    <mergeCell ref="C154:C155"/>
    <mergeCell ref="A158:D158"/>
    <mergeCell ref="A159:B160"/>
    <mergeCell ref="C159:C160"/>
    <mergeCell ref="A166:D166"/>
    <mergeCell ref="A201:B202"/>
    <mergeCell ref="C201:C202"/>
    <mergeCell ref="A2:D2"/>
    <mergeCell ref="A3:B4"/>
    <mergeCell ref="C3:C4"/>
    <mergeCell ref="A12:D12"/>
    <mergeCell ref="A84:D84"/>
    <mergeCell ref="A85:B86"/>
    <mergeCell ref="C85:C86"/>
    <mergeCell ref="A13:B14"/>
    <mergeCell ref="C13:C14"/>
    <mergeCell ref="A19:D19"/>
    <mergeCell ref="A49:D49"/>
    <mergeCell ref="A20:B21"/>
    <mergeCell ref="C20:C21"/>
    <mergeCell ref="A26:D26"/>
    <mergeCell ref="A27:B28"/>
    <mergeCell ref="C27:C28"/>
    <mergeCell ref="A32:D32"/>
    <mergeCell ref="A62:D62"/>
    <mergeCell ref="A63:B64"/>
    <mergeCell ref="C63:C64"/>
    <mergeCell ref="A67:D67"/>
    <mergeCell ref="A68:B69"/>
    <mergeCell ref="C68:C69"/>
    <mergeCell ref="A33:B34"/>
    <mergeCell ref="C33:C34"/>
    <mergeCell ref="A105:D105"/>
    <mergeCell ref="A37:D37"/>
    <mergeCell ref="A38:B39"/>
    <mergeCell ref="C38:C39"/>
    <mergeCell ref="A43:D43"/>
    <mergeCell ref="A44:B45"/>
    <mergeCell ref="C44:C45"/>
    <mergeCell ref="C99:C100"/>
    <mergeCell ref="A74:D74"/>
    <mergeCell ref="A75:B76"/>
    <mergeCell ref="C75:C76"/>
    <mergeCell ref="A79:D79"/>
    <mergeCell ref="A50:B51"/>
    <mergeCell ref="C50:C51"/>
    <mergeCell ref="A57:D57"/>
    <mergeCell ref="A58:B59"/>
    <mergeCell ref="C58:C59"/>
    <mergeCell ref="A80:B81"/>
    <mergeCell ref="C80:C81"/>
    <mergeCell ref="A106:B107"/>
    <mergeCell ref="C106:C107"/>
    <mergeCell ref="A110:D110"/>
    <mergeCell ref="C123:C124"/>
    <mergeCell ref="A111:B112"/>
    <mergeCell ref="C111:C112"/>
    <mergeCell ref="A89:D89"/>
    <mergeCell ref="A90:B91"/>
    <mergeCell ref="C90:C91"/>
    <mergeCell ref="A128:B129"/>
    <mergeCell ref="A240:D240"/>
    <mergeCell ref="A241:B242"/>
    <mergeCell ref="C241:C242"/>
    <mergeCell ref="A98:D98"/>
    <mergeCell ref="A99:B100"/>
    <mergeCell ref="A127:D127"/>
    <mergeCell ref="A137:D137"/>
    <mergeCell ref="A147:D147"/>
    <mergeCell ref="A115:D115"/>
    <mergeCell ref="A116:B117"/>
    <mergeCell ref="C116:C117"/>
    <mergeCell ref="A122:D122"/>
    <mergeCell ref="A123:B124"/>
    <mergeCell ref="C128:C129"/>
    <mergeCell ref="A138:B139"/>
    <mergeCell ref="C138:C139"/>
    <mergeCell ref="A148:B149"/>
    <mergeCell ref="C148:C149"/>
    <mergeCell ref="A153:D153"/>
    <mergeCell ref="A167:B168"/>
    <mergeCell ref="C167:C168"/>
    <mergeCell ref="A180:D180"/>
    <mergeCell ref="A181:B1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D22" sqref="D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Ina Skipare</cp:lastModifiedBy>
  <cp:lastPrinted>2018-08-27T07:44:43Z</cp:lastPrinted>
  <dcterms:created xsi:type="dcterms:W3CDTF">2018-07-30T06:10:15Z</dcterms:created>
  <dcterms:modified xsi:type="dcterms:W3CDTF">2018-08-27T13:37:18Z</dcterms:modified>
</cp:coreProperties>
</file>